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9320" windowHeight="7485"/>
  </bookViews>
  <sheets>
    <sheet name="Zestawienie pow.2018" sheetId="1" r:id="rId1"/>
  </sheets>
  <externalReferences>
    <externalReference r:id="rId2"/>
  </externalReferences>
  <definedNames>
    <definedName name="_xlnm.Print_Area" localSheetId="0">'Zestawienie pow.2018'!$A$2:$J$56</definedName>
  </definedNames>
  <calcPr calcId="125725" calcMode="manual"/>
</workbook>
</file>

<file path=xl/calcChain.xml><?xml version="1.0" encoding="utf-8"?>
<calcChain xmlns="http://schemas.openxmlformats.org/spreadsheetml/2006/main">
  <c r="J1217" i="1"/>
  <c r="I1216"/>
  <c r="F1216"/>
  <c r="H1215"/>
  <c r="H1216" s="1"/>
  <c r="H45" s="1"/>
  <c r="G1214"/>
  <c r="G1213"/>
  <c r="G1212"/>
  <c r="G1211"/>
  <c r="G1210"/>
  <c r="G1209"/>
  <c r="G1208"/>
  <c r="G1207"/>
  <c r="G1216" s="1"/>
  <c r="G1206"/>
  <c r="J1200"/>
  <c r="I1199"/>
  <c r="H1199"/>
  <c r="F1199"/>
  <c r="H1198"/>
  <c r="G1197"/>
  <c r="G1196"/>
  <c r="G1195"/>
  <c r="G1194"/>
  <c r="G1193"/>
  <c r="G1192"/>
  <c r="G1191"/>
  <c r="G1190"/>
  <c r="G1189"/>
  <c r="G1199" s="1"/>
  <c r="G44" s="1"/>
  <c r="I1180"/>
  <c r="H1180"/>
  <c r="G1180"/>
  <c r="F1180"/>
  <c r="E1180"/>
  <c r="J1179"/>
  <c r="J1178"/>
  <c r="J1177"/>
  <c r="J1176"/>
  <c r="J1175"/>
  <c r="J1174"/>
  <c r="J1173"/>
  <c r="J1172"/>
  <c r="J1171"/>
  <c r="J1170"/>
  <c r="J1169"/>
  <c r="J1168"/>
  <c r="J1166"/>
  <c r="J1165"/>
  <c r="J1164"/>
  <c r="J1163"/>
  <c r="J1162"/>
  <c r="J1161"/>
  <c r="J1160"/>
  <c r="J1159"/>
  <c r="J1158"/>
  <c r="J1157"/>
  <c r="J1156"/>
  <c r="J1155"/>
  <c r="J1154"/>
  <c r="J1181" s="1"/>
  <c r="I1146"/>
  <c r="H1146"/>
  <c r="G1146"/>
  <c r="F1146"/>
  <c r="E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47" s="1"/>
  <c r="J1115"/>
  <c r="I1114"/>
  <c r="H1114"/>
  <c r="G1114"/>
  <c r="F1114"/>
  <c r="I1102"/>
  <c r="H1102"/>
  <c r="G1102"/>
  <c r="F1102"/>
  <c r="E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103" s="1"/>
  <c r="J1070"/>
  <c r="I1064"/>
  <c r="H1064"/>
  <c r="H39" s="1"/>
  <c r="G1064"/>
  <c r="F1064"/>
  <c r="F39" s="1"/>
  <c r="E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65" s="1"/>
  <c r="I1029"/>
  <c r="I38" s="1"/>
  <c r="G1029"/>
  <c r="G38" s="1"/>
  <c r="J1028"/>
  <c r="G1028"/>
  <c r="J1027"/>
  <c r="G1027"/>
  <c r="J1026"/>
  <c r="G1026"/>
  <c r="J1025"/>
  <c r="G1025"/>
  <c r="J1024"/>
  <c r="G1024"/>
  <c r="J1023"/>
  <c r="F1023"/>
  <c r="J1022"/>
  <c r="G1022"/>
  <c r="J1021"/>
  <c r="F1021"/>
  <c r="F1029" s="1"/>
  <c r="J1020"/>
  <c r="G1020"/>
  <c r="J1019"/>
  <c r="J1030" s="1"/>
  <c r="H1019"/>
  <c r="H1029" s="1"/>
  <c r="J1014"/>
  <c r="I1013"/>
  <c r="H1013"/>
  <c r="H37" s="1"/>
  <c r="G1013"/>
  <c r="F1013"/>
  <c r="F37" s="1"/>
  <c r="E1013"/>
  <c r="J983"/>
  <c r="H982"/>
  <c r="I976"/>
  <c r="I975"/>
  <c r="I974"/>
  <c r="G973"/>
  <c r="G972"/>
  <c r="G971"/>
  <c r="I970"/>
  <c r="G969"/>
  <c r="I968"/>
  <c r="I982" s="1"/>
  <c r="I36" s="1"/>
  <c r="G964"/>
  <c r="G963"/>
  <c r="G962"/>
  <c r="G961"/>
  <c r="G54" s="1"/>
  <c r="G960"/>
  <c r="G982" s="1"/>
  <c r="G36" s="1"/>
  <c r="J952"/>
  <c r="I951"/>
  <c r="H951"/>
  <c r="G950"/>
  <c r="F948"/>
  <c r="G947"/>
  <c r="F946"/>
  <c r="G945"/>
  <c r="G951" s="1"/>
  <c r="G34" s="1"/>
  <c r="F944"/>
  <c r="F951" s="1"/>
  <c r="J937"/>
  <c r="I936"/>
  <c r="H936"/>
  <c r="E936"/>
  <c r="G935"/>
  <c r="G934"/>
  <c r="G933"/>
  <c r="G932"/>
  <c r="F931"/>
  <c r="F930"/>
  <c r="F929"/>
  <c r="F928"/>
  <c r="F927"/>
  <c r="F926"/>
  <c r="F925"/>
  <c r="G924"/>
  <c r="G923"/>
  <c r="F922"/>
  <c r="G921"/>
  <c r="F920"/>
  <c r="F919"/>
  <c r="F918"/>
  <c r="F917"/>
  <c r="F936" s="1"/>
  <c r="F35" s="1"/>
  <c r="G916"/>
  <c r="G936" s="1"/>
  <c r="J910"/>
  <c r="I909"/>
  <c r="H909"/>
  <c r="G909"/>
  <c r="F909"/>
  <c r="E909"/>
  <c r="J884"/>
  <c r="H883"/>
  <c r="E883"/>
  <c r="E32" s="1"/>
  <c r="I882"/>
  <c r="I881"/>
  <c r="I883" s="1"/>
  <c r="I32" s="1"/>
  <c r="G880"/>
  <c r="F879"/>
  <c r="G878"/>
  <c r="G877"/>
  <c r="G876"/>
  <c r="G875"/>
  <c r="F874"/>
  <c r="F873"/>
  <c r="G872"/>
  <c r="G871"/>
  <c r="F870"/>
  <c r="F869"/>
  <c r="G868"/>
  <c r="G867"/>
  <c r="G866"/>
  <c r="G865"/>
  <c r="G864"/>
  <c r="G863"/>
  <c r="G883" s="1"/>
  <c r="G32" s="1"/>
  <c r="F862"/>
  <c r="F883" s="1"/>
  <c r="F32" s="1"/>
  <c r="J856"/>
  <c r="H855"/>
  <c r="H31" s="1"/>
  <c r="I854"/>
  <c r="I855" s="1"/>
  <c r="G853"/>
  <c r="G852"/>
  <c r="F851"/>
  <c r="F850"/>
  <c r="F849"/>
  <c r="G848"/>
  <c r="G847"/>
  <c r="F846"/>
  <c r="F845"/>
  <c r="F844"/>
  <c r="F843"/>
  <c r="F842"/>
  <c r="G841"/>
  <c r="G840"/>
  <c r="G839"/>
  <c r="G855" s="1"/>
  <c r="F838"/>
  <c r="F837"/>
  <c r="F836"/>
  <c r="F855" s="1"/>
  <c r="F31" s="1"/>
  <c r="E835"/>
  <c r="E855" s="1"/>
  <c r="E31" s="1"/>
  <c r="J31" s="1"/>
  <c r="F834"/>
  <c r="F833"/>
  <c r="J827"/>
  <c r="H826"/>
  <c r="F826"/>
  <c r="I825"/>
  <c r="I826" s="1"/>
  <c r="I30" s="1"/>
  <c r="G824"/>
  <c r="G826" s="1"/>
  <c r="G30" s="1"/>
  <c r="F818"/>
  <c r="B811"/>
  <c r="G800"/>
  <c r="G29" s="1"/>
  <c r="I799"/>
  <c r="I800" s="1"/>
  <c r="H798"/>
  <c r="H797"/>
  <c r="H800" s="1"/>
  <c r="H29" s="1"/>
  <c r="G795"/>
  <c r="B795"/>
  <c r="F794"/>
  <c r="F793"/>
  <c r="F792"/>
  <c r="J791"/>
  <c r="J801" s="1"/>
  <c r="G791"/>
  <c r="B791"/>
  <c r="F790"/>
  <c r="F789"/>
  <c r="F788"/>
  <c r="F786"/>
  <c r="F785"/>
  <c r="F800" s="1"/>
  <c r="F29" s="1"/>
  <c r="G783"/>
  <c r="J775"/>
  <c r="H774"/>
  <c r="E774"/>
  <c r="E28" s="1"/>
  <c r="G773"/>
  <c r="F772"/>
  <c r="F771"/>
  <c r="F770"/>
  <c r="F769"/>
  <c r="F768"/>
  <c r="F767"/>
  <c r="F766"/>
  <c r="F765"/>
  <c r="F764"/>
  <c r="F763"/>
  <c r="G762"/>
  <c r="E761"/>
  <c r="F760"/>
  <c r="F759"/>
  <c r="F758"/>
  <c r="G757"/>
  <c r="G756"/>
  <c r="F755"/>
  <c r="G754"/>
  <c r="F753"/>
  <c r="F752"/>
  <c r="F751"/>
  <c r="F750"/>
  <c r="F774" s="1"/>
  <c r="G749"/>
  <c r="G748"/>
  <c r="G774" s="1"/>
  <c r="G28" s="1"/>
  <c r="I747"/>
  <c r="I746"/>
  <c r="I774" s="1"/>
  <c r="I28" s="1"/>
  <c r="J740"/>
  <c r="I739"/>
  <c r="H739"/>
  <c r="G739"/>
  <c r="E739"/>
  <c r="F738"/>
  <c r="F737"/>
  <c r="F736"/>
  <c r="F735"/>
  <c r="F734"/>
  <c r="F733"/>
  <c r="I732"/>
  <c r="F731"/>
  <c r="G730"/>
  <c r="F729"/>
  <c r="F728"/>
  <c r="F727"/>
  <c r="F726"/>
  <c r="F725"/>
  <c r="G724"/>
  <c r="G723"/>
  <c r="G722"/>
  <c r="G721"/>
  <c r="G720"/>
  <c r="F719"/>
  <c r="G718"/>
  <c r="F717"/>
  <c r="F739" s="1"/>
  <c r="F27" s="1"/>
  <c r="G716"/>
  <c r="G715"/>
  <c r="I714"/>
  <c r="I713"/>
  <c r="J707"/>
  <c r="F706"/>
  <c r="F26" s="1"/>
  <c r="G704"/>
  <c r="I703"/>
  <c r="G702"/>
  <c r="G701"/>
  <c r="G700"/>
  <c r="G699"/>
  <c r="G698"/>
  <c r="G697"/>
  <c r="G696"/>
  <c r="G695"/>
  <c r="G694"/>
  <c r="I693"/>
  <c r="I706" s="1"/>
  <c r="I26" s="1"/>
  <c r="J686"/>
  <c r="H685"/>
  <c r="H25" s="1"/>
  <c r="H684"/>
  <c r="G683"/>
  <c r="F682"/>
  <c r="F681"/>
  <c r="F685" s="1"/>
  <c r="F25" s="1"/>
  <c r="F680"/>
  <c r="G679"/>
  <c r="G678"/>
  <c r="H677"/>
  <c r="G676"/>
  <c r="G675"/>
  <c r="G674"/>
  <c r="G673"/>
  <c r="J666"/>
  <c r="J657"/>
  <c r="H656"/>
  <c r="G656"/>
  <c r="E656"/>
  <c r="D656"/>
  <c r="G650"/>
  <c r="F649"/>
  <c r="F648"/>
  <c r="F647"/>
  <c r="F646"/>
  <c r="F645"/>
  <c r="F644"/>
  <c r="F643"/>
  <c r="F642"/>
  <c r="F641"/>
  <c r="F640"/>
  <c r="F639"/>
  <c r="F638"/>
  <c r="F637"/>
  <c r="G636"/>
  <c r="G635"/>
  <c r="F634"/>
  <c r="F633"/>
  <c r="F632"/>
  <c r="J626"/>
  <c r="H625"/>
  <c r="F625"/>
  <c r="D625"/>
  <c r="H624"/>
  <c r="B624"/>
  <c r="H623"/>
  <c r="B623"/>
  <c r="G622"/>
  <c r="B622"/>
  <c r="G621"/>
  <c r="B621"/>
  <c r="G620"/>
  <c r="B620"/>
  <c r="G619"/>
  <c r="B619"/>
  <c r="G618"/>
  <c r="B618"/>
  <c r="G617"/>
  <c r="B617"/>
  <c r="G616"/>
  <c r="B616"/>
  <c r="H615"/>
  <c r="B615"/>
  <c r="G614"/>
  <c r="B614"/>
  <c r="G613"/>
  <c r="B613"/>
  <c r="G612"/>
  <c r="B612"/>
  <c r="G611"/>
  <c r="B611"/>
  <c r="G610"/>
  <c r="B610"/>
  <c r="G609"/>
  <c r="B609"/>
  <c r="G608"/>
  <c r="B608"/>
  <c r="F607"/>
  <c r="B607"/>
  <c r="F606"/>
  <c r="B606"/>
  <c r="G605"/>
  <c r="B605"/>
  <c r="G604"/>
  <c r="B604"/>
  <c r="G603"/>
  <c r="B603"/>
  <c r="G602"/>
  <c r="B602"/>
  <c r="G601"/>
  <c r="B601"/>
  <c r="G600"/>
  <c r="B600"/>
  <c r="G599"/>
  <c r="B599"/>
  <c r="F598"/>
  <c r="B598"/>
  <c r="F597"/>
  <c r="B597"/>
  <c r="D596"/>
  <c r="B596"/>
  <c r="G595"/>
  <c r="B595"/>
  <c r="G594"/>
  <c r="B594"/>
  <c r="G593"/>
  <c r="B593"/>
  <c r="G592"/>
  <c r="B592"/>
  <c r="F591"/>
  <c r="B591"/>
  <c r="F590"/>
  <c r="B590"/>
  <c r="E589"/>
  <c r="B589"/>
  <c r="E588"/>
  <c r="B588"/>
  <c r="F587"/>
  <c r="B587"/>
  <c r="E586"/>
  <c r="E625" s="1"/>
  <c r="E22" s="1"/>
  <c r="B586"/>
  <c r="G585"/>
  <c r="B585"/>
  <c r="F584"/>
  <c r="B584"/>
  <c r="F583"/>
  <c r="B583"/>
  <c r="D582"/>
  <c r="B582"/>
  <c r="F581"/>
  <c r="B581"/>
  <c r="F580"/>
  <c r="B580"/>
  <c r="D579"/>
  <c r="B579"/>
  <c r="D578"/>
  <c r="B578"/>
  <c r="D577"/>
  <c r="B577"/>
  <c r="F576"/>
  <c r="B576"/>
  <c r="F575"/>
  <c r="B575"/>
  <c r="F574"/>
  <c r="B574"/>
  <c r="F573"/>
  <c r="B573"/>
  <c r="F572"/>
  <c r="B572"/>
  <c r="F571"/>
  <c r="B571"/>
  <c r="F570"/>
  <c r="B570"/>
  <c r="G569"/>
  <c r="B569"/>
  <c r="F568"/>
  <c r="B568"/>
  <c r="F567"/>
  <c r="B567"/>
  <c r="F566"/>
  <c r="B566"/>
  <c r="F565"/>
  <c r="B565"/>
  <c r="G564"/>
  <c r="B564"/>
  <c r="G563"/>
  <c r="G625" s="1"/>
  <c r="G22" s="1"/>
  <c r="B563"/>
  <c r="H562"/>
  <c r="B562"/>
  <c r="J556"/>
  <c r="F554"/>
  <c r="B554"/>
  <c r="G553"/>
  <c r="B553"/>
  <c r="G552"/>
  <c r="B552"/>
  <c r="G551"/>
  <c r="B551"/>
  <c r="F550"/>
  <c r="B550"/>
  <c r="F549"/>
  <c r="B549"/>
  <c r="F548"/>
  <c r="B548"/>
  <c r="F547"/>
  <c r="B547"/>
  <c r="F546"/>
  <c r="B546"/>
  <c r="F545"/>
  <c r="B545"/>
  <c r="F544"/>
  <c r="B544"/>
  <c r="F543"/>
  <c r="B543"/>
  <c r="G542"/>
  <c r="B542"/>
  <c r="F541"/>
  <c r="B541"/>
  <c r="G540"/>
  <c r="B540"/>
  <c r="G539"/>
  <c r="B539"/>
  <c r="F538"/>
  <c r="B538"/>
  <c r="G537"/>
  <c r="B537"/>
  <c r="G536"/>
  <c r="B536"/>
  <c r="G535"/>
  <c r="G555" s="1"/>
  <c r="G21" s="1"/>
  <c r="B535"/>
  <c r="J528"/>
  <c r="F526"/>
  <c r="B526"/>
  <c r="F525"/>
  <c r="B525"/>
  <c r="H523"/>
  <c r="B523"/>
  <c r="F522"/>
  <c r="B522"/>
  <c r="G521"/>
  <c r="B521"/>
  <c r="G520"/>
  <c r="F519"/>
  <c r="B519"/>
  <c r="E518"/>
  <c r="B518"/>
  <c r="F517"/>
  <c r="B517"/>
  <c r="H516"/>
  <c r="B516"/>
  <c r="F515"/>
  <c r="B515"/>
  <c r="F514"/>
  <c r="B514"/>
  <c r="E513"/>
  <c r="E527" s="1"/>
  <c r="E20" s="1"/>
  <c r="B513"/>
  <c r="F512"/>
  <c r="B512"/>
  <c r="F511"/>
  <c r="B511"/>
  <c r="G510"/>
  <c r="B510"/>
  <c r="H509"/>
  <c r="B509"/>
  <c r="F508"/>
  <c r="B508"/>
  <c r="G507"/>
  <c r="B507"/>
  <c r="G506"/>
  <c r="B506"/>
  <c r="B505"/>
  <c r="G504"/>
  <c r="B504"/>
  <c r="G503"/>
  <c r="B503"/>
  <c r="F502"/>
  <c r="B502"/>
  <c r="F501"/>
  <c r="B501"/>
  <c r="F500"/>
  <c r="B500"/>
  <c r="F499"/>
  <c r="F527" s="1"/>
  <c r="F20" s="1"/>
  <c r="B499"/>
  <c r="J493"/>
  <c r="E492"/>
  <c r="E19" s="1"/>
  <c r="G490"/>
  <c r="B490"/>
  <c r="G489"/>
  <c r="B489"/>
  <c r="F488"/>
  <c r="B488"/>
  <c r="F487"/>
  <c r="B487"/>
  <c r="F486"/>
  <c r="B486"/>
  <c r="G485"/>
  <c r="B485"/>
  <c r="G484"/>
  <c r="B484"/>
  <c r="G483"/>
  <c r="B483"/>
  <c r="G482"/>
  <c r="B482"/>
  <c r="E481"/>
  <c r="B481"/>
  <c r="G480"/>
  <c r="B480"/>
  <c r="G479"/>
  <c r="B479"/>
  <c r="G478"/>
  <c r="B478"/>
  <c r="G477"/>
  <c r="B477"/>
  <c r="F476"/>
  <c r="B476"/>
  <c r="E475"/>
  <c r="B475"/>
  <c r="E474"/>
  <c r="B474"/>
  <c r="G473"/>
  <c r="B473"/>
  <c r="G472"/>
  <c r="B472"/>
  <c r="F471"/>
  <c r="B471"/>
  <c r="G470"/>
  <c r="B470"/>
  <c r="H469"/>
  <c r="B469"/>
  <c r="G468"/>
  <c r="B468"/>
  <c r="G467"/>
  <c r="B467"/>
  <c r="E464"/>
  <c r="B464"/>
  <c r="H463"/>
  <c r="B463"/>
  <c r="E462"/>
  <c r="B462"/>
  <c r="H461"/>
  <c r="B461"/>
  <c r="G460"/>
  <c r="B460"/>
  <c r="F459"/>
  <c r="B459"/>
  <c r="F458"/>
  <c r="B458"/>
  <c r="F457"/>
  <c r="B457"/>
  <c r="H456"/>
  <c r="H492" s="1"/>
  <c r="H19" s="1"/>
  <c r="B456"/>
  <c r="G455"/>
  <c r="B455"/>
  <c r="G454"/>
  <c r="B454"/>
  <c r="B465" s="1"/>
  <c r="G453"/>
  <c r="B453"/>
  <c r="E452"/>
  <c r="B452"/>
  <c r="F451"/>
  <c r="B451"/>
  <c r="F450"/>
  <c r="B450"/>
  <c r="G449"/>
  <c r="B449"/>
  <c r="E448"/>
  <c r="B448"/>
  <c r="G447"/>
  <c r="B447"/>
  <c r="F446"/>
  <c r="B446"/>
  <c r="G445"/>
  <c r="B445"/>
  <c r="G444"/>
  <c r="B444"/>
  <c r="G443"/>
  <c r="B443"/>
  <c r="G442"/>
  <c r="B442"/>
  <c r="G434"/>
  <c r="G492" s="1"/>
  <c r="G19" s="1"/>
  <c r="G433"/>
  <c r="B433"/>
  <c r="G432"/>
  <c r="B432"/>
  <c r="G431"/>
  <c r="B431"/>
  <c r="F430"/>
  <c r="B430"/>
  <c r="F429"/>
  <c r="B429"/>
  <c r="F428"/>
  <c r="F492" s="1"/>
  <c r="F19" s="1"/>
  <c r="B428"/>
  <c r="I420"/>
  <c r="G420"/>
  <c r="G419"/>
  <c r="B419"/>
  <c r="G418"/>
  <c r="B418"/>
  <c r="G417"/>
  <c r="B417"/>
  <c r="G416"/>
  <c r="B416"/>
  <c r="G415"/>
  <c r="B415"/>
  <c r="G414"/>
  <c r="B414"/>
  <c r="G413"/>
  <c r="B413"/>
  <c r="G412"/>
  <c r="B412"/>
  <c r="G411"/>
  <c r="B411"/>
  <c r="G410"/>
  <c r="B410"/>
  <c r="G409"/>
  <c r="B409"/>
  <c r="G408"/>
  <c r="B408"/>
  <c r="G407"/>
  <c r="B407"/>
  <c r="H406"/>
  <c r="B406"/>
  <c r="G405"/>
  <c r="B405"/>
  <c r="G404"/>
  <c r="B404"/>
  <c r="H403"/>
  <c r="B403"/>
  <c r="H402"/>
  <c r="B402"/>
  <c r="G401"/>
  <c r="B401"/>
  <c r="G400"/>
  <c r="B400"/>
  <c r="G399"/>
  <c r="B399"/>
  <c r="G398"/>
  <c r="B398"/>
  <c r="G397"/>
  <c r="B397"/>
  <c r="G396"/>
  <c r="B396"/>
  <c r="G395"/>
  <c r="B395"/>
  <c r="G394"/>
  <c r="B394"/>
  <c r="H393"/>
  <c r="B393"/>
  <c r="G392"/>
  <c r="B392"/>
  <c r="G391"/>
  <c r="B391"/>
  <c r="G390"/>
  <c r="B390"/>
  <c r="H389"/>
  <c r="B389"/>
  <c r="H388"/>
  <c r="H420" s="1"/>
  <c r="H16" s="1"/>
  <c r="B388"/>
  <c r="J387"/>
  <c r="J386"/>
  <c r="J385"/>
  <c r="J384"/>
  <c r="J383"/>
  <c r="J382"/>
  <c r="J381"/>
  <c r="J380"/>
  <c r="J379"/>
  <c r="J378"/>
  <c r="J371"/>
  <c r="I370"/>
  <c r="I15" s="1"/>
  <c r="G370"/>
  <c r="G15" s="1"/>
  <c r="I369"/>
  <c r="B369"/>
  <c r="G368"/>
  <c r="B368"/>
  <c r="G367"/>
  <c r="B367"/>
  <c r="G366"/>
  <c r="B366"/>
  <c r="I365"/>
  <c r="B365"/>
  <c r="G364"/>
  <c r="B364"/>
  <c r="G363"/>
  <c r="B363"/>
  <c r="G362"/>
  <c r="B362"/>
  <c r="G361"/>
  <c r="B361"/>
  <c r="G360"/>
  <c r="B360"/>
  <c r="H359"/>
  <c r="B359"/>
  <c r="G358"/>
  <c r="B358"/>
  <c r="G357"/>
  <c r="B357"/>
  <c r="H356"/>
  <c r="H370" s="1"/>
  <c r="B356"/>
  <c r="J349"/>
  <c r="I348"/>
  <c r="I18" s="1"/>
  <c r="G348"/>
  <c r="G18" s="1"/>
  <c r="H347"/>
  <c r="H348" s="1"/>
  <c r="B347"/>
  <c r="I346"/>
  <c r="B346"/>
  <c r="G345"/>
  <c r="B345"/>
  <c r="G344"/>
  <c r="B344"/>
  <c r="I343"/>
  <c r="B343"/>
  <c r="G342"/>
  <c r="B342"/>
  <c r="G341"/>
  <c r="B341"/>
  <c r="G340"/>
  <c r="B340"/>
  <c r="G339"/>
  <c r="B339"/>
  <c r="G338"/>
  <c r="B338"/>
  <c r="G337"/>
  <c r="B337"/>
  <c r="G336"/>
  <c r="B336"/>
  <c r="G335"/>
  <c r="B335"/>
  <c r="I334"/>
  <c r="B334"/>
  <c r="G333"/>
  <c r="B333"/>
  <c r="G332"/>
  <c r="B332"/>
  <c r="G331"/>
  <c r="B331"/>
  <c r="G330"/>
  <c r="B330"/>
  <c r="I329"/>
  <c r="B329"/>
  <c r="J323"/>
  <c r="H321"/>
  <c r="H320"/>
  <c r="H319"/>
  <c r="B319"/>
  <c r="H318"/>
  <c r="B318"/>
  <c r="H317"/>
  <c r="B317"/>
  <c r="H316"/>
  <c r="B316"/>
  <c r="H315"/>
  <c r="B315"/>
  <c r="G314"/>
  <c r="B314"/>
  <c r="G313"/>
  <c r="B313"/>
  <c r="H312"/>
  <c r="B312"/>
  <c r="H311"/>
  <c r="H322" s="1"/>
  <c r="H14" s="1"/>
  <c r="B311"/>
  <c r="J304"/>
  <c r="G303"/>
  <c r="G13" s="1"/>
  <c r="E303"/>
  <c r="E13" s="1"/>
  <c r="F302"/>
  <c r="B302"/>
  <c r="F301"/>
  <c r="B301"/>
  <c r="F300"/>
  <c r="B300"/>
  <c r="G299"/>
  <c r="B299"/>
  <c r="F298"/>
  <c r="B298"/>
  <c r="F297"/>
  <c r="B297"/>
  <c r="F296"/>
  <c r="B296"/>
  <c r="F295"/>
  <c r="B295"/>
  <c r="F294"/>
  <c r="B294"/>
  <c r="F293"/>
  <c r="B293"/>
  <c r="F292"/>
  <c r="B292"/>
  <c r="G291"/>
  <c r="B291"/>
  <c r="G290"/>
  <c r="B290"/>
  <c r="F289"/>
  <c r="B289"/>
  <c r="G288"/>
  <c r="B288"/>
  <c r="F287"/>
  <c r="B287"/>
  <c r="F286"/>
  <c r="B286"/>
  <c r="F285"/>
  <c r="B285"/>
  <c r="F284"/>
  <c r="B284"/>
  <c r="F283"/>
  <c r="B283"/>
  <c r="F282"/>
  <c r="B282"/>
  <c r="H281"/>
  <c r="B281"/>
  <c r="G280"/>
  <c r="B280"/>
  <c r="G279"/>
  <c r="B279"/>
  <c r="G278"/>
  <c r="B278"/>
  <c r="F277"/>
  <c r="B277"/>
  <c r="F276"/>
  <c r="B276"/>
  <c r="F275"/>
  <c r="B275"/>
  <c r="F274"/>
  <c r="B274"/>
  <c r="G273"/>
  <c r="B273"/>
  <c r="G272"/>
  <c r="B272"/>
  <c r="F271"/>
  <c r="B271"/>
  <c r="G270"/>
  <c r="B270"/>
  <c r="H269"/>
  <c r="H303" s="1"/>
  <c r="B269"/>
  <c r="G268"/>
  <c r="B268"/>
  <c r="F267"/>
  <c r="B267"/>
  <c r="G266"/>
  <c r="B266"/>
  <c r="G265"/>
  <c r="B265"/>
  <c r="F264"/>
  <c r="B264"/>
  <c r="G263"/>
  <c r="B263"/>
  <c r="E262"/>
  <c r="B262"/>
  <c r="G261"/>
  <c r="B261"/>
  <c r="F260"/>
  <c r="B260"/>
  <c r="F259"/>
  <c r="B259"/>
  <c r="F258"/>
  <c r="F303" s="1"/>
  <c r="B258"/>
  <c r="J253"/>
  <c r="G252"/>
  <c r="E252"/>
  <c r="F251"/>
  <c r="B251"/>
  <c r="F250"/>
  <c r="B250"/>
  <c r="F249"/>
  <c r="B249"/>
  <c r="F248"/>
  <c r="B248"/>
  <c r="F247"/>
  <c r="B247"/>
  <c r="F246"/>
  <c r="B246"/>
  <c r="F245"/>
  <c r="B245"/>
  <c r="G244"/>
  <c r="B244"/>
  <c r="F243"/>
  <c r="B243"/>
  <c r="F242"/>
  <c r="B242"/>
  <c r="F241"/>
  <c r="B241"/>
  <c r="F240"/>
  <c r="B240"/>
  <c r="F239"/>
  <c r="B239"/>
  <c r="F238"/>
  <c r="B238"/>
  <c r="G237"/>
  <c r="B237"/>
  <c r="F236"/>
  <c r="B236"/>
  <c r="G235"/>
  <c r="B235"/>
  <c r="G234"/>
  <c r="B234"/>
  <c r="G233"/>
  <c r="B233"/>
  <c r="G232"/>
  <c r="B232"/>
  <c r="F231"/>
  <c r="B231"/>
  <c r="E230"/>
  <c r="B230"/>
  <c r="F229"/>
  <c r="B229"/>
  <c r="G228"/>
  <c r="B228"/>
  <c r="E227"/>
  <c r="B227"/>
  <c r="G226"/>
  <c r="B226"/>
  <c r="E225"/>
  <c r="B225"/>
  <c r="G224"/>
  <c r="B224"/>
  <c r="G223"/>
  <c r="B223"/>
  <c r="F222"/>
  <c r="B222"/>
  <c r="F221"/>
  <c r="B221"/>
  <c r="F220"/>
  <c r="B220"/>
  <c r="F219"/>
  <c r="F252" s="1"/>
  <c r="F12" s="1"/>
  <c r="B219"/>
  <c r="J213"/>
  <c r="G208"/>
  <c r="G207"/>
  <c r="B207"/>
  <c r="G206"/>
  <c r="B206"/>
  <c r="G205"/>
  <c r="B205"/>
  <c r="G204"/>
  <c r="B204"/>
  <c r="F203"/>
  <c r="B203"/>
  <c r="F202"/>
  <c r="B202"/>
  <c r="F201"/>
  <c r="B201"/>
  <c r="F200"/>
  <c r="B200"/>
  <c r="F199"/>
  <c r="B199"/>
  <c r="F198"/>
  <c r="B198"/>
  <c r="G197"/>
  <c r="B197"/>
  <c r="E196"/>
  <c r="B196"/>
  <c r="F195"/>
  <c r="B195"/>
  <c r="F194"/>
  <c r="B194"/>
  <c r="F193"/>
  <c r="B193"/>
  <c r="F192"/>
  <c r="B192"/>
  <c r="F191"/>
  <c r="B191"/>
  <c r="F190"/>
  <c r="B190"/>
  <c r="F189"/>
  <c r="B189"/>
  <c r="F188"/>
  <c r="B188"/>
  <c r="F187"/>
  <c r="B187"/>
  <c r="F186"/>
  <c r="B186"/>
  <c r="G185"/>
  <c r="B185"/>
  <c r="G184"/>
  <c r="B184"/>
  <c r="G183"/>
  <c r="B183"/>
  <c r="E182"/>
  <c r="E212" s="1"/>
  <c r="E11" s="1"/>
  <c r="B182"/>
  <c r="E181"/>
  <c r="B181"/>
  <c r="G180"/>
  <c r="G212" s="1"/>
  <c r="G11" s="1"/>
  <c r="B180"/>
  <c r="F179"/>
  <c r="B179"/>
  <c r="F178"/>
  <c r="B178"/>
  <c r="F177"/>
  <c r="B177"/>
  <c r="F176"/>
  <c r="B176"/>
  <c r="F175"/>
  <c r="B175"/>
  <c r="J169"/>
  <c r="H168"/>
  <c r="G168"/>
  <c r="D168"/>
  <c r="G167"/>
  <c r="B167"/>
  <c r="F166"/>
  <c r="B166"/>
  <c r="F165"/>
  <c r="B165"/>
  <c r="F164"/>
  <c r="B164"/>
  <c r="G163"/>
  <c r="B163"/>
  <c r="F162"/>
  <c r="B162"/>
  <c r="F161"/>
  <c r="B161"/>
  <c r="F160"/>
  <c r="B160"/>
  <c r="F159"/>
  <c r="B159"/>
  <c r="F158"/>
  <c r="B158"/>
  <c r="F157"/>
  <c r="B157"/>
  <c r="F156"/>
  <c r="B156"/>
  <c r="F155"/>
  <c r="B155"/>
  <c r="F154"/>
  <c r="B154"/>
  <c r="F153"/>
  <c r="B153"/>
  <c r="F152"/>
  <c r="B152"/>
  <c r="F151"/>
  <c r="B151"/>
  <c r="G150"/>
  <c r="B150"/>
  <c r="F149"/>
  <c r="B149"/>
  <c r="F148"/>
  <c r="B148"/>
  <c r="G147"/>
  <c r="B147"/>
  <c r="G146"/>
  <c r="B146"/>
  <c r="G145"/>
  <c r="B145"/>
  <c r="F144"/>
  <c r="B144"/>
  <c r="G143"/>
  <c r="B143"/>
  <c r="G142"/>
  <c r="B142"/>
  <c r="F141"/>
  <c r="B141"/>
  <c r="F140"/>
  <c r="B140"/>
  <c r="E139"/>
  <c r="B139"/>
  <c r="E138"/>
  <c r="E168" s="1"/>
  <c r="E10" s="1"/>
  <c r="B138"/>
  <c r="F137"/>
  <c r="B137"/>
  <c r="F136"/>
  <c r="B136"/>
  <c r="F135"/>
  <c r="B135"/>
  <c r="F134"/>
  <c r="B134"/>
  <c r="F133"/>
  <c r="B133"/>
  <c r="J126"/>
  <c r="F125"/>
  <c r="D125"/>
  <c r="F124"/>
  <c r="B124"/>
  <c r="F123"/>
  <c r="B123"/>
  <c r="F122"/>
  <c r="B122"/>
  <c r="F121"/>
  <c r="B121"/>
  <c r="F120"/>
  <c r="B120"/>
  <c r="E119"/>
  <c r="B119"/>
  <c r="G118"/>
  <c r="B118"/>
  <c r="G117"/>
  <c r="B117"/>
  <c r="E116"/>
  <c r="E125" s="1"/>
  <c r="E9" s="1"/>
  <c r="B116"/>
  <c r="F115"/>
  <c r="B115"/>
  <c r="G114"/>
  <c r="B114"/>
  <c r="G113"/>
  <c r="B113"/>
  <c r="B112"/>
  <c r="F111"/>
  <c r="B111"/>
  <c r="F110"/>
  <c r="B110"/>
  <c r="F109"/>
  <c r="B109"/>
  <c r="F108"/>
  <c r="B108"/>
  <c r="F107"/>
  <c r="B107"/>
  <c r="F106"/>
  <c r="B106"/>
  <c r="F105"/>
  <c r="B105"/>
  <c r="G104"/>
  <c r="B104"/>
  <c r="F103"/>
  <c r="B103"/>
  <c r="F102"/>
  <c r="B102"/>
  <c r="F101"/>
  <c r="B101"/>
  <c r="F100"/>
  <c r="B100"/>
  <c r="F99"/>
  <c r="B99"/>
  <c r="G98"/>
  <c r="B98"/>
  <c r="C97"/>
  <c r="J92"/>
  <c r="G91"/>
  <c r="E91"/>
  <c r="E8" s="1"/>
  <c r="F90"/>
  <c r="B90"/>
  <c r="F89"/>
  <c r="B89"/>
  <c r="F88"/>
  <c r="B88"/>
  <c r="F87"/>
  <c r="B87"/>
  <c r="F86"/>
  <c r="B86"/>
  <c r="F85"/>
  <c r="B85"/>
  <c r="F84"/>
  <c r="B84"/>
  <c r="F83"/>
  <c r="B83"/>
  <c r="F82"/>
  <c r="B82"/>
  <c r="E81"/>
  <c r="B81"/>
  <c r="F80"/>
  <c r="B80"/>
  <c r="F79"/>
  <c r="B79"/>
  <c r="G78"/>
  <c r="B78"/>
  <c r="G77"/>
  <c r="B77"/>
  <c r="F76"/>
  <c r="B76"/>
  <c r="F75"/>
  <c r="B75"/>
  <c r="F74"/>
  <c r="B74"/>
  <c r="F73"/>
  <c r="B73"/>
  <c r="F72"/>
  <c r="B72"/>
  <c r="F71"/>
  <c r="B71"/>
  <c r="F70"/>
  <c r="B70"/>
  <c r="F69"/>
  <c r="B69"/>
  <c r="F68"/>
  <c r="B68"/>
  <c r="F67"/>
  <c r="B67"/>
  <c r="F66"/>
  <c r="B66"/>
  <c r="F65"/>
  <c r="F91" s="1"/>
  <c r="F8" s="1"/>
  <c r="B65"/>
  <c r="H53"/>
  <c r="G52"/>
  <c r="I45"/>
  <c r="G45"/>
  <c r="F45"/>
  <c r="E45"/>
  <c r="D45"/>
  <c r="I44"/>
  <c r="H44"/>
  <c r="J44" s="1"/>
  <c r="F44"/>
  <c r="E44"/>
  <c r="D44"/>
  <c r="I43"/>
  <c r="H43"/>
  <c r="G43"/>
  <c r="F43"/>
  <c r="E43"/>
  <c r="J43" s="1"/>
  <c r="D43"/>
  <c r="I42"/>
  <c r="H42"/>
  <c r="G42"/>
  <c r="F42"/>
  <c r="E42"/>
  <c r="D42"/>
  <c r="J42" s="1"/>
  <c r="I41"/>
  <c r="H41"/>
  <c r="G41"/>
  <c r="F41"/>
  <c r="E41"/>
  <c r="D41"/>
  <c r="J41" s="1"/>
  <c r="I40"/>
  <c r="H40"/>
  <c r="G40"/>
  <c r="F40"/>
  <c r="J40" s="1"/>
  <c r="E40"/>
  <c r="D40"/>
  <c r="I39"/>
  <c r="G39"/>
  <c r="E39"/>
  <c r="J39" s="1"/>
  <c r="D39"/>
  <c r="H38"/>
  <c r="F38"/>
  <c r="E38"/>
  <c r="D38"/>
  <c r="J38" s="1"/>
  <c r="I37"/>
  <c r="G37"/>
  <c r="E37"/>
  <c r="D37"/>
  <c r="H36"/>
  <c r="F36"/>
  <c r="E36"/>
  <c r="D36"/>
  <c r="J36" s="1"/>
  <c r="I35"/>
  <c r="H35"/>
  <c r="G35"/>
  <c r="E35"/>
  <c r="D35"/>
  <c r="J35" s="1"/>
  <c r="F34"/>
  <c r="J34" s="1"/>
  <c r="I33"/>
  <c r="H33"/>
  <c r="G33"/>
  <c r="F33"/>
  <c r="E33"/>
  <c r="D33"/>
  <c r="J33" s="1"/>
  <c r="H32"/>
  <c r="D32"/>
  <c r="J32" s="1"/>
  <c r="I31"/>
  <c r="G31"/>
  <c r="D31"/>
  <c r="H30"/>
  <c r="F30"/>
  <c r="E30"/>
  <c r="D30"/>
  <c r="J30" s="1"/>
  <c r="I29"/>
  <c r="E29"/>
  <c r="D29"/>
  <c r="H28"/>
  <c r="F28"/>
  <c r="J28" s="1"/>
  <c r="D28"/>
  <c r="I27"/>
  <c r="H27"/>
  <c r="G27"/>
  <c r="E27"/>
  <c r="D27"/>
  <c r="H26"/>
  <c r="E26"/>
  <c r="D26"/>
  <c r="I25"/>
  <c r="E25"/>
  <c r="D25"/>
  <c r="I23"/>
  <c r="H23"/>
  <c r="G23"/>
  <c r="E23"/>
  <c r="D23"/>
  <c r="I22"/>
  <c r="H22"/>
  <c r="F22"/>
  <c r="D22"/>
  <c r="J22" s="1"/>
  <c r="I21"/>
  <c r="H21"/>
  <c r="E21"/>
  <c r="D21"/>
  <c r="I20"/>
  <c r="G20"/>
  <c r="D20"/>
  <c r="I19"/>
  <c r="D19"/>
  <c r="H18"/>
  <c r="F18"/>
  <c r="E18"/>
  <c r="D18"/>
  <c r="J18" s="1"/>
  <c r="I16"/>
  <c r="G16"/>
  <c r="F16"/>
  <c r="E16"/>
  <c r="D16"/>
  <c r="J16" s="1"/>
  <c r="H15"/>
  <c r="F15"/>
  <c r="E15"/>
  <c r="D15"/>
  <c r="J15" s="1"/>
  <c r="I14"/>
  <c r="F14"/>
  <c r="E14"/>
  <c r="D14"/>
  <c r="I13"/>
  <c r="H13"/>
  <c r="F13"/>
  <c r="D13"/>
  <c r="J13" s="1"/>
  <c r="I12"/>
  <c r="H12"/>
  <c r="G12"/>
  <c r="E12"/>
  <c r="D12"/>
  <c r="I11"/>
  <c r="H11"/>
  <c r="D11"/>
  <c r="I10"/>
  <c r="H10"/>
  <c r="G10"/>
  <c r="D10"/>
  <c r="I9"/>
  <c r="H9"/>
  <c r="F9"/>
  <c r="D9"/>
  <c r="I8"/>
  <c r="H8"/>
  <c r="G8"/>
  <c r="D8"/>
  <c r="J9" l="1"/>
  <c r="J14"/>
  <c r="J23"/>
  <c r="H527"/>
  <c r="H20" s="1"/>
  <c r="J20" s="1"/>
  <c r="J10"/>
  <c r="J19"/>
  <c r="J8"/>
  <c r="J12"/>
  <c r="J37"/>
  <c r="F212"/>
  <c r="F11" s="1"/>
  <c r="J11" s="1"/>
  <c r="G322"/>
  <c r="G14" s="1"/>
  <c r="F555"/>
  <c r="F21" s="1"/>
  <c r="J21" s="1"/>
  <c r="J27"/>
  <c r="J29"/>
  <c r="J45"/>
  <c r="F50"/>
  <c r="G125"/>
  <c r="G9" s="1"/>
  <c r="G53"/>
  <c r="F168"/>
  <c r="F10" s="1"/>
  <c r="J421"/>
  <c r="F656"/>
  <c r="F23" s="1"/>
  <c r="G685"/>
  <c r="G25" s="1"/>
  <c r="J25" s="1"/>
  <c r="G706"/>
  <c r="G26" s="1"/>
  <c r="J26" s="1"/>
  <c r="F47"/>
  <c r="F665"/>
  <c r="F24"/>
  <c r="J24"/>
  <c r="D47"/>
  <c r="J47"/>
  <c r="H47"/>
  <c r="G665"/>
  <c r="G24"/>
  <c r="G47"/>
  <c r="H24"/>
  <c r="H665"/>
  <c r="D24"/>
  <c r="D665"/>
  <c r="E665"/>
  <c r="E24"/>
  <c r="E47"/>
  <c r="I665"/>
  <c r="I24"/>
  <c r="I47"/>
</calcChain>
</file>

<file path=xl/sharedStrings.xml><?xml version="1.0" encoding="utf-8"?>
<sst xmlns="http://schemas.openxmlformats.org/spreadsheetml/2006/main" count="1441" uniqueCount="805">
  <si>
    <t>OPIS   PRZEDMIOTU  ZAMÓWIENIA - POWIERZCHNIA</t>
  </si>
  <si>
    <t>I.              POWIERZCHNIA SZPTALNA OGÓŁEM Z PODZIAŁEM NA STREFY.</t>
  </si>
  <si>
    <t>L.p.</t>
  </si>
  <si>
    <t>Poziom</t>
  </si>
  <si>
    <t>Nazwa</t>
  </si>
  <si>
    <t>Powierzchnia w m² z podziałem na strefy</t>
  </si>
  <si>
    <t>Ogółem</t>
  </si>
  <si>
    <t>I</t>
  </si>
  <si>
    <t>II</t>
  </si>
  <si>
    <t>III</t>
  </si>
  <si>
    <t>IV</t>
  </si>
  <si>
    <t>V</t>
  </si>
  <si>
    <t>VI</t>
  </si>
  <si>
    <t>Bryła A</t>
  </si>
  <si>
    <t>Oddział Wewnętrzny</t>
  </si>
  <si>
    <t>Oddział Ginekologiczny</t>
  </si>
  <si>
    <t>Oddział Pediatryczny</t>
  </si>
  <si>
    <t>Oddział Chirurgii Urazowo-Ortopedycznej</t>
  </si>
  <si>
    <t>Oddział Chirurgii Ogólnej</t>
  </si>
  <si>
    <t>Oddział Neurologiczny</t>
  </si>
  <si>
    <t>Pomieszczenia różne</t>
  </si>
  <si>
    <t>Prosektorium</t>
  </si>
  <si>
    <t>Administracja</t>
  </si>
  <si>
    <t>Kaplica</t>
  </si>
  <si>
    <t>Piwnice</t>
  </si>
  <si>
    <t>Bryła B</t>
  </si>
  <si>
    <t>Diagnostyka</t>
  </si>
  <si>
    <t>Szpitalny Oddział Ratunkowy</t>
  </si>
  <si>
    <t>Oddział Anestezjologii i Intensywnej Terapii</t>
  </si>
  <si>
    <t>Blok operacyjny</t>
  </si>
  <si>
    <t>Trakt porodowy</t>
  </si>
  <si>
    <t>Poddasze - cz. Techniczna</t>
  </si>
  <si>
    <t>Izba Przyjęć</t>
  </si>
  <si>
    <t>Ośrodek rehabilitacji</t>
  </si>
  <si>
    <t>Parter</t>
  </si>
  <si>
    <t>I Piętro</t>
  </si>
  <si>
    <t>Budynek Poradni Specjalistycznych</t>
  </si>
  <si>
    <t>Niski Parter</t>
  </si>
  <si>
    <t>II Piętro</t>
  </si>
  <si>
    <t>Dział Farmacji</t>
  </si>
  <si>
    <t>Poradnia Gruźlicy i chorób płuc</t>
  </si>
  <si>
    <t>Poradnia</t>
  </si>
  <si>
    <t>Rehabilitacja Kardiologiczna</t>
  </si>
  <si>
    <t>Rehabilitacja Kardiologiczna - łącznik</t>
  </si>
  <si>
    <t>Pawilon Psychiatryczny</t>
  </si>
  <si>
    <t>Piwnica</t>
  </si>
  <si>
    <t>Oddział Terapii i Uzależnienia od Alkoholu</t>
  </si>
  <si>
    <t>Psychiatria dzienna</t>
  </si>
  <si>
    <t>Oddział Psychiatria A</t>
  </si>
  <si>
    <t>Oddział Psychiatria B</t>
  </si>
  <si>
    <t>Punkt Przyjęć</t>
  </si>
  <si>
    <t>O/Opiek.Leczniczy/Geriatria</t>
  </si>
  <si>
    <t>Pomieszczenia przedoddziałowe</t>
  </si>
  <si>
    <t>Budynek Zespołów Wyjazdowych</t>
  </si>
  <si>
    <t>I piętro</t>
  </si>
  <si>
    <t>  </t>
  </si>
  <si>
    <t>Razem</t>
  </si>
  <si>
    <t>S1-A</t>
  </si>
  <si>
    <t>S2-A</t>
  </si>
  <si>
    <t>S5-A</t>
  </si>
  <si>
    <t>S6</t>
  </si>
  <si>
    <t>S3-A</t>
  </si>
  <si>
    <t>S3-B</t>
  </si>
  <si>
    <t>S4-A</t>
  </si>
  <si>
    <t>S4-B</t>
  </si>
  <si>
    <t>S4-C</t>
  </si>
  <si>
    <t>S5-C</t>
  </si>
  <si>
    <t>S4-D</t>
  </si>
  <si>
    <t>S5-D</t>
  </si>
  <si>
    <t>I.              SZCZEGÓŁOWY WYKAZ POWIERZCHNI PODLEGAJĄCY USŁUDZE SPRZĄTANIA.</t>
  </si>
  <si>
    <t>1.   Zestawienie pomieszczeń znajdujących się w bryle A</t>
  </si>
  <si>
    <t>a)   Oddział Wewnętrzny</t>
  </si>
  <si>
    <t>Lp.</t>
  </si>
  <si>
    <t>Nazwa pomieszczenia</t>
  </si>
  <si>
    <t>Nr pom.</t>
  </si>
  <si>
    <t>Strefa 1</t>
  </si>
  <si>
    <t>Strefa 2</t>
  </si>
  <si>
    <t>Strefa 3</t>
  </si>
  <si>
    <t>Strefa 4</t>
  </si>
  <si>
    <t>Strefa 5</t>
  </si>
  <si>
    <t>Strefa 6</t>
  </si>
  <si>
    <t>66a</t>
  </si>
  <si>
    <t>66b</t>
  </si>
  <si>
    <t>67a</t>
  </si>
  <si>
    <t>67b</t>
  </si>
  <si>
    <t>68a</t>
  </si>
  <si>
    <t>69a</t>
  </si>
  <si>
    <t>69b</t>
  </si>
  <si>
    <t>70a</t>
  </si>
  <si>
    <t>70b</t>
  </si>
  <si>
    <t>72a</t>
  </si>
  <si>
    <t>72b</t>
  </si>
  <si>
    <t>72c</t>
  </si>
  <si>
    <t>72d</t>
  </si>
  <si>
    <t>72e</t>
  </si>
  <si>
    <t>80a</t>
  </si>
  <si>
    <t>80b</t>
  </si>
  <si>
    <t>80c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</si>
  <si>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Oddziału Wewnętrznego</t>
    </r>
  </si>
  <si>
    <t>b)   Oddział Ginekologiczny</t>
  </si>
  <si>
    <t>LP.</t>
  </si>
  <si>
    <t>165a</t>
  </si>
  <si>
    <t>165b</t>
  </si>
  <si>
    <t>166a</t>
  </si>
  <si>
    <t>166b</t>
  </si>
  <si>
    <t>167a</t>
  </si>
  <si>
    <t>167b</t>
  </si>
  <si>
    <t>168a</t>
  </si>
  <si>
    <t>168b</t>
  </si>
  <si>
    <t>169a</t>
  </si>
  <si>
    <t>169b</t>
  </si>
  <si>
    <t>171a</t>
  </si>
  <si>
    <t>171b</t>
  </si>
  <si>
    <t>171c</t>
  </si>
  <si>
    <t>171d</t>
  </si>
  <si>
    <t>171e</t>
  </si>
  <si>
    <t>173a</t>
  </si>
  <si>
    <t>173b</t>
  </si>
  <si>
    <t>177a</t>
  </si>
  <si>
    <t>177b</t>
  </si>
  <si>
    <t>177c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</si>
  <si>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Ginekologicznego</t>
    </r>
  </si>
  <si>
    <t>c)   Oddział Pediatryczny</t>
  </si>
  <si>
    <t>191a</t>
  </si>
  <si>
    <t>191b</t>
  </si>
  <si>
    <t>191c</t>
  </si>
  <si>
    <t>192a</t>
  </si>
  <si>
    <t>193a</t>
  </si>
  <si>
    <t>193b</t>
  </si>
  <si>
    <t>193c</t>
  </si>
  <si>
    <t>194a</t>
  </si>
  <si>
    <t>194b</t>
  </si>
  <si>
    <t>194c</t>
  </si>
  <si>
    <t>195a</t>
  </si>
  <si>
    <t>195b</t>
  </si>
  <si>
    <t>195c</t>
  </si>
  <si>
    <t>196a</t>
  </si>
  <si>
    <t>196b</t>
  </si>
  <si>
    <t>196c</t>
  </si>
  <si>
    <t>198a</t>
  </si>
  <si>
    <t>198b</t>
  </si>
  <si>
    <t>198c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</si>
  <si>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 Pediatryczny</t>
    </r>
  </si>
  <si>
    <t>d)   Oddział Chirurgii Urazowo-Ortopedycznej</t>
  </si>
  <si>
    <t>265a</t>
  </si>
  <si>
    <t>277a</t>
  </si>
  <si>
    <t>277b</t>
  </si>
  <si>
    <t>277c</t>
  </si>
  <si>
    <t>278a</t>
  </si>
  <si>
    <t>278b</t>
  </si>
  <si>
    <t>278c</t>
  </si>
  <si>
    <t>279a</t>
  </si>
  <si>
    <t>279b</t>
  </si>
  <si>
    <t>280a</t>
  </si>
  <si>
    <t>280b</t>
  </si>
  <si>
    <t>280c</t>
  </si>
  <si>
    <t>281a</t>
  </si>
  <si>
    <t>281b</t>
  </si>
  <si>
    <t>281c</t>
  </si>
  <si>
    <t>283a</t>
  </si>
  <si>
    <t>WC</t>
  </si>
  <si>
    <t>Pomieszczenia okulistyki jednego dnia</t>
  </si>
  <si>
    <t>256-3</t>
  </si>
  <si>
    <t>256-4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</si>
  <si>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Urazowo-Ortopedycznej</t>
    </r>
  </si>
  <si>
    <t>e)           Oddział Chirurgii Ogólnej</t>
  </si>
  <si>
    <t>258a</t>
  </si>
  <si>
    <t>258b</t>
  </si>
  <si>
    <t>258c</t>
  </si>
  <si>
    <t>257a</t>
  </si>
  <si>
    <t>257b</t>
  </si>
  <si>
    <t>257c</t>
  </si>
  <si>
    <t>254a</t>
  </si>
  <si>
    <t>252a</t>
  </si>
  <si>
    <t>252b</t>
  </si>
  <si>
    <t>252c</t>
  </si>
  <si>
    <t>252d</t>
  </si>
  <si>
    <t>252e</t>
  </si>
  <si>
    <t>250a</t>
  </si>
  <si>
    <t>250b</t>
  </si>
  <si>
    <t>250c</t>
  </si>
  <si>
    <t>250d</t>
  </si>
  <si>
    <t>249a</t>
  </si>
  <si>
    <t>249b</t>
  </si>
  <si>
    <t>249c</t>
  </si>
  <si>
    <t>248a</t>
  </si>
  <si>
    <t>248b</t>
  </si>
  <si>
    <t>247a</t>
  </si>
  <si>
    <t>247b</t>
  </si>
  <si>
    <t>247c</t>
  </si>
  <si>
    <t>246a</t>
  </si>
  <si>
    <t>246b</t>
  </si>
  <si>
    <t>246c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</si>
  <si>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Chirurgii Ogólnej</t>
    </r>
  </si>
  <si>
    <t>f)           Oddział Neurologiczny</t>
  </si>
  <si>
    <t>16/III</t>
  </si>
  <si>
    <t>17/III</t>
  </si>
  <si>
    <t>18/III</t>
  </si>
  <si>
    <t>19/III</t>
  </si>
  <si>
    <t>20/III</t>
  </si>
  <si>
    <t>21/III</t>
  </si>
  <si>
    <t>22/III</t>
  </si>
  <si>
    <t>23/III</t>
  </si>
  <si>
    <t>24/III</t>
  </si>
  <si>
    <t>25/III</t>
  </si>
  <si>
    <t>26/III</t>
  </si>
  <si>
    <t>27/III</t>
  </si>
  <si>
    <t>28/III</t>
  </si>
  <si>
    <t>29/III</t>
  </si>
  <si>
    <t>30/III</t>
  </si>
  <si>
    <t>31/III</t>
  </si>
  <si>
    <t>32/III</t>
  </si>
  <si>
    <t>33/III</t>
  </si>
  <si>
    <t>34/III</t>
  </si>
  <si>
    <t>35/III</t>
  </si>
  <si>
    <t>36/III</t>
  </si>
  <si>
    <t>37/III</t>
  </si>
  <si>
    <t>38/III</t>
  </si>
  <si>
    <t>39/III</t>
  </si>
  <si>
    <t>40/III</t>
  </si>
  <si>
    <t>41/III</t>
  </si>
  <si>
    <t>42/III</t>
  </si>
  <si>
    <t>43/III</t>
  </si>
  <si>
    <t>44/III</t>
  </si>
  <si>
    <t>45/III</t>
  </si>
  <si>
    <t>46/III</t>
  </si>
  <si>
    <t>47/III</t>
  </si>
  <si>
    <t>48/III</t>
  </si>
  <si>
    <t>49/III</t>
  </si>
  <si>
    <t>50/III</t>
  </si>
  <si>
    <t>51/III</t>
  </si>
  <si>
    <t>52/III</t>
  </si>
  <si>
    <t>53/III</t>
  </si>
  <si>
    <t>54/III</t>
  </si>
  <si>
    <t>55/III</t>
  </si>
  <si>
    <t>56/III</t>
  </si>
  <si>
    <t>57/III</t>
  </si>
  <si>
    <t>58/III</t>
  </si>
  <si>
    <t>59/III</t>
  </si>
  <si>
    <t>60/III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</si>
  <si>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Oddziału Neurologicznego</t>
    </r>
  </si>
  <si>
    <t>g)   Pomieszczenia różne</t>
  </si>
  <si>
    <t>KL 2</t>
  </si>
  <si>
    <t>KL 1</t>
  </si>
  <si>
    <t>Klatka schodowa - przy windzie</t>
  </si>
  <si>
    <t>Klatka schodowa</t>
  </si>
  <si>
    <t>Razem - powierzchnia pomieszczeń różnych </t>
  </si>
  <si>
    <t>h)  Piwnice</t>
  </si>
  <si>
    <t>01/-I</t>
  </si>
  <si>
    <t>02/-I</t>
  </si>
  <si>
    <t>03/-I</t>
  </si>
  <si>
    <t>04/-I</t>
  </si>
  <si>
    <t>05/-I</t>
  </si>
  <si>
    <t>06/-I</t>
  </si>
  <si>
    <t>07/-I</t>
  </si>
  <si>
    <t>08/-I</t>
  </si>
  <si>
    <t>09/-I</t>
  </si>
  <si>
    <t>10/-I</t>
  </si>
  <si>
    <t>11/-I</t>
  </si>
  <si>
    <t>12/-I</t>
  </si>
  <si>
    <t>13/-I</t>
  </si>
  <si>
    <t>14/-I</t>
  </si>
  <si>
    <t>15/-I</t>
  </si>
  <si>
    <t>17/-I</t>
  </si>
  <si>
    <t>18/-I</t>
  </si>
  <si>
    <t>19/-I</t>
  </si>
  <si>
    <t>20/-I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</si>
  <si>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Piwnic</t>
    </r>
  </si>
  <si>
    <t>21/-I</t>
  </si>
  <si>
    <t>22/-I</t>
  </si>
  <si>
    <t>23/-I</t>
  </si>
  <si>
    <t>24/-I</t>
  </si>
  <si>
    <t>25/-I</t>
  </si>
  <si>
    <t>26/-I</t>
  </si>
  <si>
    <t>27/-I</t>
  </si>
  <si>
    <t>28/-I</t>
  </si>
  <si>
    <t>29/-I</t>
  </si>
  <si>
    <t>30/-I</t>
  </si>
  <si>
    <t>31/-I</t>
  </si>
  <si>
    <t>32/-I</t>
  </si>
  <si>
    <t>33/-I</t>
  </si>
  <si>
    <t>34/-I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</si>
  <si>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Prosektorium</t>
    </r>
  </si>
  <si>
    <t>j)    Administracja</t>
  </si>
  <si>
    <t>P.dyrektor</t>
  </si>
  <si>
    <t>1/I</t>
  </si>
  <si>
    <t>sekretariat</t>
  </si>
  <si>
    <t>2/I</t>
  </si>
  <si>
    <t>Z-ca dyrektora</t>
  </si>
  <si>
    <t>3/I</t>
  </si>
  <si>
    <t>aneks kuchenny</t>
  </si>
  <si>
    <t>4/I</t>
  </si>
  <si>
    <t>5/I</t>
  </si>
  <si>
    <t>Biuro -P.Księgowa</t>
  </si>
  <si>
    <t>6/I</t>
  </si>
  <si>
    <t>komunikacja</t>
  </si>
  <si>
    <t>7/I</t>
  </si>
  <si>
    <t>8/I</t>
  </si>
  <si>
    <t>Biuro – zca ds pielęgniarstwa</t>
  </si>
  <si>
    <t>9/I</t>
  </si>
  <si>
    <t>Sala konferencyjna</t>
  </si>
  <si>
    <t>10/I</t>
  </si>
  <si>
    <t>01/II</t>
  </si>
  <si>
    <t>02/II</t>
  </si>
  <si>
    <t>03/II</t>
  </si>
  <si>
    <t>04/II</t>
  </si>
  <si>
    <t>05/II</t>
  </si>
  <si>
    <t>06/II</t>
  </si>
  <si>
    <t>07/II</t>
  </si>
  <si>
    <t>08/II</t>
  </si>
  <si>
    <t>09/II</t>
  </si>
  <si>
    <t>10/II</t>
  </si>
  <si>
    <t>11/II</t>
  </si>
  <si>
    <t>12/II</t>
  </si>
  <si>
    <t>13/II</t>
  </si>
  <si>
    <t>14/II</t>
  </si>
  <si>
    <t>01/III</t>
  </si>
  <si>
    <t>02/III</t>
  </si>
  <si>
    <t>03/III</t>
  </si>
  <si>
    <t>04/III</t>
  </si>
  <si>
    <t>05/III</t>
  </si>
  <si>
    <t>06/III</t>
  </si>
  <si>
    <t>07/III</t>
  </si>
  <si>
    <t>08/III</t>
  </si>
  <si>
    <t>09/III</t>
  </si>
  <si>
    <t>10/III</t>
  </si>
  <si>
    <t>11/III</t>
  </si>
  <si>
    <t>12/III</t>
  </si>
  <si>
    <t>13/III</t>
  </si>
  <si>
    <t>14/III</t>
  </si>
  <si>
    <t>15a/III</t>
  </si>
  <si>
    <t>15b/III</t>
  </si>
  <si>
    <t>15c/III</t>
  </si>
  <si>
    <t>15d/III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</si>
  <si>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Administracji</t>
    </r>
  </si>
  <si>
    <t>2.   Zestawienie pomieszczeń znajdujących się w bryle B</t>
  </si>
  <si>
    <t>a) Diagnostyka</t>
  </si>
  <si>
    <t>0.02</t>
  </si>
  <si>
    <t>0.03</t>
  </si>
  <si>
    <t>0.04</t>
  </si>
  <si>
    <t>0.05</t>
  </si>
  <si>
    <t>0.06</t>
  </si>
  <si>
    <t>0.09</t>
  </si>
  <si>
    <t>Pracownia USG</t>
  </si>
  <si>
    <t>0.10</t>
  </si>
  <si>
    <t>0.11</t>
  </si>
  <si>
    <t>Sala zabiegowa</t>
  </si>
  <si>
    <t>0.12</t>
  </si>
  <si>
    <t>Pom. Wywoływania</t>
  </si>
  <si>
    <t>0.13</t>
  </si>
  <si>
    <t>Pracownia Tomografii</t>
  </si>
  <si>
    <t>0.14</t>
  </si>
  <si>
    <t>Brudownik</t>
  </si>
  <si>
    <t>0.15</t>
  </si>
  <si>
    <t>Przebieralnia</t>
  </si>
  <si>
    <t>0.16</t>
  </si>
  <si>
    <t>Przedsionek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</si>
  <si>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</si>
  <si>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</si>
  <si>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</si>
  <si>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</si>
  <si>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</si>
  <si>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</si>
  <si>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</si>
  <si>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</si>
  <si>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</si>
  <si>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</si>
  <si>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</si>
  <si>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</si>
  <si>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</si>
  <si>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</si>
  <si>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</si>
  <si>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</si>
  <si>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</si>
  <si>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</si>
  <si>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</si>
  <si>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</si>
  <si>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</si>
  <si>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</si>
  <si>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</si>
  <si>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</si>
  <si>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Szatnia personelu steryl.</t>
  </si>
  <si>
    <t>0.43</t>
  </si>
  <si>
    <t>0.44</t>
  </si>
  <si>
    <t>0.45</t>
  </si>
  <si>
    <t>0.46</t>
  </si>
  <si>
    <t>0.47</t>
  </si>
  <si>
    <t>0.48</t>
  </si>
  <si>
    <t>0.49</t>
  </si>
  <si>
    <t>0.50</t>
  </si>
  <si>
    <t>0.51</t>
  </si>
  <si>
    <t>0.52</t>
  </si>
  <si>
    <t>0.53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</si>
  <si>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</si>
  <si>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</si>
  <si>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</si>
  <si>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</si>
  <si>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</si>
  <si>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</si>
  <si>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</si>
  <si>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</si>
  <si>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</si>
  <si>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</si>
  <si>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</si>
  <si>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</si>
  <si>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</si>
  <si>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Komunikacja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</si>
  <si>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Diagnostyki</t>
    </r>
  </si>
  <si>
    <t>b) Szpitalny Oddział Ratunkowy</t>
  </si>
  <si>
    <t>1a</t>
  </si>
  <si>
    <t>4a</t>
  </si>
  <si>
    <t>4b</t>
  </si>
  <si>
    <t>Gabinet pielegniarki koordynującej</t>
  </si>
  <si>
    <t>Łazienka dla pacjentów</t>
  </si>
  <si>
    <t>24a</t>
  </si>
  <si>
    <t>Razem – powierzchnia pomieszczeń SOR</t>
  </si>
  <si>
    <t>c)  Oddział Anestezjologii i Intensywnej Terapii</t>
  </si>
  <si>
    <t>10a</t>
  </si>
  <si>
    <t>18a</t>
  </si>
  <si>
    <t>20a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</si>
  <si>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OAiIT</t>
    </r>
  </si>
  <si>
    <t>d)  Blok operacyjny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</si>
  <si>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Bloku Operacyjnego</t>
    </r>
  </si>
  <si>
    <t>e)  Trakt porodowy</t>
  </si>
  <si>
    <t>Magazynek</t>
  </si>
  <si>
    <t>191d</t>
  </si>
  <si>
    <t>Pom.porządkowe</t>
  </si>
  <si>
    <t>Sala chorych</t>
  </si>
  <si>
    <t>Łazienka pacjentów</t>
  </si>
  <si>
    <t>Separatka</t>
  </si>
  <si>
    <t>197a</t>
  </si>
  <si>
    <t>Łazienka</t>
  </si>
  <si>
    <t>197b</t>
  </si>
  <si>
    <t>Śluza</t>
  </si>
  <si>
    <t>197c</t>
  </si>
  <si>
    <t>Punkt pielęgniarki dyżurnej</t>
  </si>
  <si>
    <t>Przygotowanie pacjentki</t>
  </si>
  <si>
    <t>Przygotowanie lekarzy</t>
  </si>
  <si>
    <t>Sala cięć</t>
  </si>
  <si>
    <t>Magazyn czysty</t>
  </si>
  <si>
    <t>Magazyn brudny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</si>
  <si>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- powierzchnia pomieszczeń Traktu Porodowego</t>
    </r>
  </si>
  <si>
    <t>f) Poddasze</t>
  </si>
  <si>
    <t>Powierzchnia pochylni na lądowisko</t>
  </si>
  <si>
    <t>g)  Izba Przyjęć</t>
  </si>
  <si>
    <t>Dyżurka izby przyjęć</t>
  </si>
  <si>
    <t>W.C.</t>
  </si>
  <si>
    <t>Pomieszczenie piel. Oddziałowej</t>
  </si>
  <si>
    <t>Pokój badań dzieci</t>
  </si>
  <si>
    <t>Pokój badań</t>
  </si>
  <si>
    <t>Windy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</si>
  <si>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Izby Przyjęć</t>
    </r>
  </si>
  <si>
    <t>Ośrodek Rehabilitacji</t>
  </si>
  <si>
    <t>a) Piwnice</t>
  </si>
  <si>
    <t>komunik.+kl.schodowa I</t>
  </si>
  <si>
    <t>001.</t>
  </si>
  <si>
    <t>szatnia damska</t>
  </si>
  <si>
    <t>002.</t>
  </si>
  <si>
    <t>umywalni damska</t>
  </si>
  <si>
    <t>003.</t>
  </si>
  <si>
    <t>szatnia męska</t>
  </si>
  <si>
    <t>004.</t>
  </si>
  <si>
    <t>umywalnia męska</t>
  </si>
  <si>
    <t>005.</t>
  </si>
  <si>
    <t>składzik porządkowy</t>
  </si>
  <si>
    <t>006.</t>
  </si>
  <si>
    <t>wc</t>
  </si>
  <si>
    <t>008.</t>
  </si>
  <si>
    <t>pom. magazynowe I</t>
  </si>
  <si>
    <t>009.</t>
  </si>
  <si>
    <t>mag.sprzętu oddz.łóżkowego</t>
  </si>
  <si>
    <t>010.</t>
  </si>
  <si>
    <t>pom. magazynowe II</t>
  </si>
  <si>
    <t>011.</t>
  </si>
  <si>
    <t>klatka schodowa II</t>
  </si>
  <si>
    <t>012.</t>
  </si>
  <si>
    <t>mag. mat. jednoraz</t>
  </si>
  <si>
    <t>013.</t>
  </si>
  <si>
    <t>mag. sprzętu</t>
  </si>
  <si>
    <t>014.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</si>
  <si>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piwnic</t>
    </r>
  </si>
  <si>
    <t>b) Parter</t>
  </si>
  <si>
    <t>klatka schodowa I</t>
  </si>
  <si>
    <t>wc-niepełnosprawni</t>
  </si>
  <si>
    <t>pom. kierownika</t>
  </si>
  <si>
    <t>wc-personelu</t>
  </si>
  <si>
    <t>pom. personelu</t>
  </si>
  <si>
    <t>pom. odpoczynku</t>
  </si>
  <si>
    <t>fizykoterapia</t>
  </si>
  <si>
    <t>boks I-diadynamik i inne</t>
  </si>
  <si>
    <t>112a</t>
  </si>
  <si>
    <t>boks II-magnetronik i inne</t>
  </si>
  <si>
    <t>112b</t>
  </si>
  <si>
    <t>boks III-krioterapia</t>
  </si>
  <si>
    <t>112c</t>
  </si>
  <si>
    <t>boks IV-prądy</t>
  </si>
  <si>
    <t>112d</t>
  </si>
  <si>
    <t>boks V-soluks i ultradźwięki</t>
  </si>
  <si>
    <t>112e</t>
  </si>
  <si>
    <t>pom. porządkowe</t>
  </si>
  <si>
    <t>wc-niepełnospr.</t>
  </si>
  <si>
    <t>sala ćwiczeń</t>
  </si>
  <si>
    <t>sala bloczkowa</t>
  </si>
  <si>
    <t>pok. ćwiczeń indywid.</t>
  </si>
  <si>
    <t>sala hydroterapii</t>
  </si>
  <si>
    <t>masaż podwodny</t>
  </si>
  <si>
    <t>119a</t>
  </si>
  <si>
    <t>łazienka z przebieralnią</t>
  </si>
  <si>
    <t>119b</t>
  </si>
  <si>
    <t>Razem – powierzchnia pomieszczeń Parteru</t>
  </si>
  <si>
    <t>c)  I Piętro</t>
  </si>
  <si>
    <t>aneks szatniowy dla odwiedz.</t>
  </si>
  <si>
    <t>202a</t>
  </si>
  <si>
    <t>punkt pielęgniarski</t>
  </si>
  <si>
    <t>pokój 3 łóżkowy I</t>
  </si>
  <si>
    <t>łazienka I</t>
  </si>
  <si>
    <t>kuchenka oddziałowa</t>
  </si>
  <si>
    <t>łazienka personelu</t>
  </si>
  <si>
    <t>pom. socj.person.</t>
  </si>
  <si>
    <t>wc odwiedzających</t>
  </si>
  <si>
    <t>pom. lekarza</t>
  </si>
  <si>
    <t>pokój przygotowawczy</t>
  </si>
  <si>
    <t>śluza um.-fartuch.</t>
  </si>
  <si>
    <t>pokój izolowany</t>
  </si>
  <si>
    <t>gabinet zabiegowy</t>
  </si>
  <si>
    <t>magazyn bielizny czystej</t>
  </si>
  <si>
    <t>brudownik</t>
  </si>
  <si>
    <t>pokój 2 łóżkowy II</t>
  </si>
  <si>
    <t>łazienka II</t>
  </si>
  <si>
    <t>pokój 2 łóżkowy III</t>
  </si>
  <si>
    <t>łazienka III</t>
  </si>
  <si>
    <t>pokój 3 łóżkowy IV</t>
  </si>
  <si>
    <t>łazienka IV</t>
  </si>
  <si>
    <t>pokój 3 łóżkowy V</t>
  </si>
  <si>
    <t>łazienka V</t>
  </si>
  <si>
    <t>Razem – powierzchnia pomieszczeń I Piętro</t>
  </si>
  <si>
    <t>4.   Zestawienie pomieszczeń znajdujących się w Budynku Poradni Specjalistycznych</t>
  </si>
  <si>
    <t>a )    Niski Parter</t>
  </si>
  <si>
    <t>Rejestracja</t>
  </si>
  <si>
    <t>Ambulatorium</t>
  </si>
  <si>
    <t>Orzecznictwo</t>
  </si>
  <si>
    <t>Wc</t>
  </si>
  <si>
    <t>Wiatrołap</t>
  </si>
  <si>
    <t>Korytarz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</si>
  <si>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Niski parter</t>
    </r>
  </si>
  <si>
    <t>b )    parter</t>
  </si>
  <si>
    <t>Poradnia neurologiczna</t>
  </si>
  <si>
    <t>Lekarz zakładowy, poradnia logoped.</t>
  </si>
  <si>
    <t>Por.chir.ogóln.-zabiegowy</t>
  </si>
  <si>
    <t>Por.chir.ogóln.-lekarski</t>
  </si>
  <si>
    <t>Łazienka NN</t>
  </si>
  <si>
    <t>Wc pacjentów</t>
  </si>
  <si>
    <t>Wc personelu</t>
  </si>
  <si>
    <t>Por.chir.uraz.-gipsownia</t>
  </si>
  <si>
    <t>Por.chir.uraz.-zabiegowy</t>
  </si>
  <si>
    <t>Por.chir.uraz.-lekarski</t>
  </si>
  <si>
    <t>Hospicjum domowe</t>
  </si>
  <si>
    <t>Winda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</si>
  <si>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- Parter</t>
    </r>
  </si>
  <si>
    <t>c )   I Piętro</t>
  </si>
  <si>
    <t>Por.okulistyczna</t>
  </si>
  <si>
    <t>Por.oulistyczna</t>
  </si>
  <si>
    <t>Urolog zabiegowy</t>
  </si>
  <si>
    <t>Urolog</t>
  </si>
  <si>
    <t>Wc urolog</t>
  </si>
  <si>
    <t>Pom gosp.</t>
  </si>
  <si>
    <t>Por otolaryngologiczna</t>
  </si>
  <si>
    <t>Okulistyka jednego dnia</t>
  </si>
  <si>
    <t>Pom socjalne</t>
  </si>
  <si>
    <t>Poradnia "K"</t>
  </si>
  <si>
    <t>c )   II Piętro</t>
  </si>
  <si>
    <t>Punkt pobrań -Laboratorium</t>
  </si>
  <si>
    <t>Natrysk</t>
  </si>
  <si>
    <t>Laboratorium -biuro</t>
  </si>
  <si>
    <t>Zmywalnia Laboratorium</t>
  </si>
  <si>
    <t>Pom socjlane</t>
  </si>
  <si>
    <t>Biuro</t>
  </si>
  <si>
    <t>Pracowania Lab</t>
  </si>
  <si>
    <t>Pom tech -lab</t>
  </si>
  <si>
    <t>Magazyn-lab</t>
  </si>
  <si>
    <t>Biuro-lab</t>
  </si>
  <si>
    <t>Magazyn laboratorium</t>
  </si>
  <si>
    <t>Bakteriologia</t>
  </si>
  <si>
    <t>Łącznik pomiędzy przychodnią a RTG</t>
  </si>
  <si>
    <t>Razem – powierzchnia pomieszczeń II Piętro</t>
  </si>
  <si>
    <t>5.   Zestawienie pomieszczeń Działu Farmacji</t>
  </si>
  <si>
    <t>Komora przyjęć</t>
  </si>
  <si>
    <t>Komora ekspedycji</t>
  </si>
  <si>
    <t>Pom. socjalne</t>
  </si>
  <si>
    <t>Magazyn płynów</t>
  </si>
  <si>
    <t>Magazyn</t>
  </si>
  <si>
    <t>Pom. Szkoleniowe</t>
  </si>
  <si>
    <t>Pom porządk.</t>
  </si>
  <si>
    <t>Izba ekspedycyjna</t>
  </si>
  <si>
    <t>szatnia</t>
  </si>
  <si>
    <t>Archiwum</t>
  </si>
  <si>
    <t>Razem – powierzchnia pomieszczeń Działu farmacji</t>
  </si>
  <si>
    <t>6.   Zestawienie pomieszczeń Rehabilitacji Kardiologicznej</t>
  </si>
  <si>
    <t>Izolatka</t>
  </si>
  <si>
    <t>magazynek</t>
  </si>
  <si>
    <t>Sanitariat</t>
  </si>
  <si>
    <t>Razem – powierzchnia pomieszczeń Rehabilitacji Kardiologicznej</t>
  </si>
  <si>
    <t>7.   Zestawienie pomieszczeń Poradni Gruźlicy i chorób płuc</t>
  </si>
  <si>
    <t>Gabinet</t>
  </si>
  <si>
    <t>poczekalnia</t>
  </si>
  <si>
    <t>Gabinet zabiegowy</t>
  </si>
  <si>
    <t>Szatnia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</si>
  <si>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Poradni gruźlicy i chorób płuc</t>
    </r>
  </si>
  <si>
    <t>8.   Zestawienie pomieszczeń w Pawilonie Psychiatrycznym</t>
  </si>
  <si>
    <t>a)   Piwnica</t>
  </si>
  <si>
    <t>Archiwum statystyka</t>
  </si>
  <si>
    <t>Archiwum rejestracja</t>
  </si>
  <si>
    <t>Archiwum psychiatria</t>
  </si>
  <si>
    <t>Archiwum RTG</t>
  </si>
  <si>
    <t>Pom archiwisty</t>
  </si>
  <si>
    <t>Sale ćwiczeń terapeutycznych</t>
  </si>
  <si>
    <t>Sanitariaty</t>
  </si>
  <si>
    <t>b)  Oddział Terapii Uzależnień od Alkoholu</t>
  </si>
  <si>
    <t>Punkt pilęgniarski</t>
  </si>
  <si>
    <t>Pok pielęgniarek</t>
  </si>
  <si>
    <t>Świetlica</t>
  </si>
  <si>
    <t>Sala terapeutyczna</t>
  </si>
  <si>
    <t>Pokój instruktorki</t>
  </si>
  <si>
    <t>Kierownik oddziału</t>
  </si>
  <si>
    <t>Razem – powierzchnia pomieszczeń OTUA</t>
  </si>
  <si>
    <t>c) Psychiatria dzienna</t>
  </si>
  <si>
    <t>KOMUNIKACJA</t>
  </si>
  <si>
    <t>OPD/1</t>
  </si>
  <si>
    <t>GABINET PIELĘGNIARKI ODDZIAŁOWEJ</t>
  </si>
  <si>
    <t>OPD/2</t>
  </si>
  <si>
    <t>WC MĘSKI</t>
  </si>
  <si>
    <t>OPD/3</t>
  </si>
  <si>
    <t>WC PERSONELU</t>
  </si>
  <si>
    <t>OPD/4</t>
  </si>
  <si>
    <t>WC DAMSKI</t>
  </si>
  <si>
    <t>OPD/5</t>
  </si>
  <si>
    <t>POMIESZCZENIE PORZĄDKOWE</t>
  </si>
  <si>
    <t>OPD/6</t>
  </si>
  <si>
    <t>SALA TERAPEUTYCZNA</t>
  </si>
  <si>
    <t>OPD/7</t>
  </si>
  <si>
    <t>GABINET TERAPEUTYCZNO-LEKARSKI</t>
  </si>
  <si>
    <t>OPD/8</t>
  </si>
  <si>
    <t>OPD/9</t>
  </si>
  <si>
    <t>GABINET TERAPEUTYCZNY-KUCHNIA</t>
  </si>
  <si>
    <t>OPD/10</t>
  </si>
  <si>
    <t>Razem – powierzchnia pomieszczeń psychiatrii dziennej</t>
  </si>
  <si>
    <t>d) Oddział Psychiatria A</t>
  </si>
  <si>
    <t>OPA/1</t>
  </si>
  <si>
    <t>SALA POBYTU DZIENNEGO</t>
  </si>
  <si>
    <t>OPA/2</t>
  </si>
  <si>
    <t>SALA 6-ŁÓŻKOWA</t>
  </si>
  <si>
    <t>OPA/3</t>
  </si>
  <si>
    <t xml:space="preserve">OPA/4 </t>
  </si>
  <si>
    <t xml:space="preserve">OPA/5 </t>
  </si>
  <si>
    <t>ŁAZIENKA DLA NIEPEŁNOSPRAWNYCH</t>
  </si>
  <si>
    <t xml:space="preserve">OPA/6 </t>
  </si>
  <si>
    <t>ŚLUZA</t>
  </si>
  <si>
    <t>OPA/7</t>
  </si>
  <si>
    <t>SALA 1-ŁÓŻKOWA OBSERWACYJNA</t>
  </si>
  <si>
    <t>OPA/8</t>
  </si>
  <si>
    <t>ŁAZIENKA</t>
  </si>
  <si>
    <t>OPA/9</t>
  </si>
  <si>
    <t>GABINET ZABIEGOWO-DIAGNOSTYCZNY</t>
  </si>
  <si>
    <t>OPA/10</t>
  </si>
  <si>
    <t>POKÓJ PRZYGOTOWAWCZY</t>
  </si>
  <si>
    <t>OPA/11</t>
  </si>
  <si>
    <t>DYŻURKA PIELĘGNIAREK</t>
  </si>
  <si>
    <t>OPA/12</t>
  </si>
  <si>
    <t>ŁAZIENKA DAMSKA</t>
  </si>
  <si>
    <t>OPA/13</t>
  </si>
  <si>
    <t>OPA/14</t>
  </si>
  <si>
    <t>ŁAZIENKA MĘSKA</t>
  </si>
  <si>
    <t>OPA/15</t>
  </si>
  <si>
    <t>BRUDOWNIK, MAG. BRUDNEJ BIELIZNY</t>
  </si>
  <si>
    <t>OPA/16</t>
  </si>
  <si>
    <t>GABINET PIELĘGN. ODDZIAŁOWEJ</t>
  </si>
  <si>
    <t>OPA/17</t>
  </si>
  <si>
    <t>SALA POBYTU DZIENNEGO, JADALNIA</t>
  </si>
  <si>
    <t>OPA/18</t>
  </si>
  <si>
    <t>MAGAZYNEK PODRĘCZNY</t>
  </si>
  <si>
    <t>OPA/19</t>
  </si>
  <si>
    <t>MAGAZYNEK CZYSTEJ BIELIZNY</t>
  </si>
  <si>
    <t>OPA/20</t>
  </si>
  <si>
    <t>OPA/21</t>
  </si>
  <si>
    <t>OPA/22</t>
  </si>
  <si>
    <t>SALA TERAPII ZAJĘCIOWEJ</t>
  </si>
  <si>
    <t>OPA/23</t>
  </si>
  <si>
    <t>GABINET TERAPEUTKI ZAJĘCIOWEJ</t>
  </si>
  <si>
    <t>OPA/24</t>
  </si>
  <si>
    <t>ŁAZIENKA PERSONELU</t>
  </si>
  <si>
    <t>OPA/25</t>
  </si>
  <si>
    <t>POMIESZCZENIA SOCJALNE</t>
  </si>
  <si>
    <t>OPA/26</t>
  </si>
  <si>
    <t>GABINET LEKARSKI</t>
  </si>
  <si>
    <t>PP/8</t>
  </si>
  <si>
    <t>GABINET ORDYNATORA</t>
  </si>
  <si>
    <t>PP/10</t>
  </si>
  <si>
    <t>SEKRETARIAT WSPÓLNY OPA I OOL</t>
  </si>
  <si>
    <t>PP/11</t>
  </si>
  <si>
    <t>Razem – powierzchnia pomieszczeń Psychiatrii A</t>
  </si>
  <si>
    <t>e) Oddział Psychiatria B</t>
  </si>
  <si>
    <t>POMIESZCZENIE SOCJALNE</t>
  </si>
  <si>
    <t>MAGAZYNEK BIELIZNY CZYSTEJ</t>
  </si>
  <si>
    <t>SALA 2-ŁÓŻKOWA</t>
  </si>
  <si>
    <t>SALA 1-ŁÓŻKOWO-OBSERWACYJNA</t>
  </si>
  <si>
    <t>POKÓJ ZABIEGOWO-DIAGNOSTYCZNY</t>
  </si>
  <si>
    <t>LEKARZ ODDZIAŁU PSYCHIATRII</t>
  </si>
  <si>
    <t>LEKARZE ODDZIAŁU PSYCHIATRII</t>
  </si>
  <si>
    <t>ORDYNATOR PSYCHIATRII B</t>
  </si>
  <si>
    <t>POM. TERAPII INDYWIDUALNEJ</t>
  </si>
  <si>
    <t>GABINET PSYCHOLOGÓW</t>
  </si>
  <si>
    <t>Razem – powierzchnia pomieszczeń Psychiatrii B</t>
  </si>
  <si>
    <t>f) Punkt Przyjęć</t>
  </si>
  <si>
    <t>WIATROŁAP</t>
  </si>
  <si>
    <t>PP/1</t>
  </si>
  <si>
    <t>REJESTRACJA Z POCZEKALNIĄ</t>
  </si>
  <si>
    <t>PP/2</t>
  </si>
  <si>
    <t>WC PACJENTÓW</t>
  </si>
  <si>
    <t>PP/3</t>
  </si>
  <si>
    <t>PP/4</t>
  </si>
  <si>
    <t>POKÓJ PACJENTA Z POBUDZ. RUCH.</t>
  </si>
  <si>
    <t>PP/5</t>
  </si>
  <si>
    <t>Razem – powierzchnia pomieszczeń Punktu Przyjęć</t>
  </si>
  <si>
    <t>g) Oddział Opiekuńczo-Leczniczy/Geriatria</t>
  </si>
  <si>
    <t>OOL/1</t>
  </si>
  <si>
    <t>OOL/2</t>
  </si>
  <si>
    <t>OOL/3</t>
  </si>
  <si>
    <t>OOL/4</t>
  </si>
  <si>
    <t>OOL/5</t>
  </si>
  <si>
    <t>OOL/6</t>
  </si>
  <si>
    <t>OOL/7</t>
  </si>
  <si>
    <t>OOL/8</t>
  </si>
  <si>
    <t>OOL/9</t>
  </si>
  <si>
    <t>OOL/10</t>
  </si>
  <si>
    <t>IZOLATKA 1-ŁÓŻKOWA</t>
  </si>
  <si>
    <t>OOL/11</t>
  </si>
  <si>
    <t>OOL/12</t>
  </si>
  <si>
    <t>SALA 3-ŁÓŻKOWA</t>
  </si>
  <si>
    <t>OOL/13</t>
  </si>
  <si>
    <t>SALA 5-ŁÓŻKOWA</t>
  </si>
  <si>
    <t>OOL/14</t>
  </si>
  <si>
    <t>SALA 4-ŁÓŻKOWA STAŁEJ OBSERWACJI</t>
  </si>
  <si>
    <t>OOL/15</t>
  </si>
  <si>
    <t>OOL/16</t>
  </si>
  <si>
    <t>OOL/17</t>
  </si>
  <si>
    <t>OOL/18</t>
  </si>
  <si>
    <t xml:space="preserve">OOL/19 </t>
  </si>
  <si>
    <t>OOL/20</t>
  </si>
  <si>
    <t>GABINET TERAPII RUCHOWEJ</t>
  </si>
  <si>
    <t>OOL/21</t>
  </si>
  <si>
    <t>BRUDOWNIK</t>
  </si>
  <si>
    <t>OOL/22</t>
  </si>
  <si>
    <t>OOL/23</t>
  </si>
  <si>
    <t>PP/14</t>
  </si>
  <si>
    <t>Razem – powierzchnia O/Opiek.Leczn/Geriatria</t>
  </si>
  <si>
    <t>h) Pomieszczenia przedoodziałowe Psychiatrii</t>
  </si>
  <si>
    <t>KLATKA SCHODOWA</t>
  </si>
  <si>
    <t>PP/6</t>
  </si>
  <si>
    <t>PP/7</t>
  </si>
  <si>
    <t>PP/9</t>
  </si>
  <si>
    <t>REJESTRACJA PORADNI ZDR. PSYCH.</t>
  </si>
  <si>
    <t>PP/12</t>
  </si>
  <si>
    <t>PORADNIA ZDROWIA PSYCH.</t>
  </si>
  <si>
    <t>PP/13</t>
  </si>
  <si>
    <t>PP/15</t>
  </si>
  <si>
    <t xml:space="preserve">PP/16 </t>
  </si>
  <si>
    <t>MAG. ZWROTU POJEMN. GN I TERMOSÓW</t>
  </si>
  <si>
    <t xml:space="preserve">PP/17 </t>
  </si>
  <si>
    <t>PRZEDSIONEK</t>
  </si>
  <si>
    <t>PP/18</t>
  </si>
  <si>
    <t>ROZDZIELNIA POSIŁKÓW</t>
  </si>
  <si>
    <t xml:space="preserve">PP/19 </t>
  </si>
  <si>
    <t>ZMYWALNIA</t>
  </si>
  <si>
    <t xml:space="preserve">PP/20 </t>
  </si>
  <si>
    <t>PP/21</t>
  </si>
  <si>
    <t>WC ODWIEDZAJĄCYCH</t>
  </si>
  <si>
    <t xml:space="preserve">PP/22 </t>
  </si>
  <si>
    <t>KORYTARZ</t>
  </si>
  <si>
    <t>PP/23</t>
  </si>
  <si>
    <t xml:space="preserve">PP/24 </t>
  </si>
  <si>
    <t xml:space="preserve">PP/25 </t>
  </si>
  <si>
    <t>PORADNIA TERAPII UZALEŻNIEŃ</t>
  </si>
  <si>
    <t>PP/16</t>
  </si>
  <si>
    <t>PP/19</t>
  </si>
  <si>
    <t>PP/20</t>
  </si>
  <si>
    <t>PP/22</t>
  </si>
  <si>
    <t>Razem – powierzchnia pomieszczeń przedoodziałowych</t>
  </si>
  <si>
    <t>9.   Zestawienie pomieszczeń dla Zespołów Wyjazdowych</t>
  </si>
  <si>
    <t>a) Parter</t>
  </si>
  <si>
    <t>ŁAZIENKA M</t>
  </si>
  <si>
    <t>ŁAZIENKA D</t>
  </si>
  <si>
    <t>POM.LEKARZY</t>
  </si>
  <si>
    <t>POM.ODDZIAŁOWEJ</t>
  </si>
  <si>
    <t>POM.RATOWNIKÓW</t>
  </si>
  <si>
    <t>POM. KIEROWCÓW</t>
  </si>
  <si>
    <t>SZATNIA D</t>
  </si>
  <si>
    <t>POM.SOCJALNE</t>
  </si>
  <si>
    <t>SZATNIA M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</si>
  <si>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Parter</t>
    </r>
  </si>
  <si>
    <t>b) I Piętro</t>
  </si>
  <si>
    <t>UMYWALNIA</t>
  </si>
  <si>
    <t>POM PORZĄDKOWE</t>
  </si>
  <si>
    <t>MYCIE I WST.DEZYN.</t>
  </si>
  <si>
    <t>MAG.SPRZĘTU CZYSTEGO</t>
  </si>
  <si>
    <r>
      <rPr>
        <b/>
        <sz val="10"/>
        <color rgb="FF000000"/>
        <rFont val="Century Gothic"/>
        <family val="2"/>
        <charset val="238"/>
      </rPr>
      <t> </t>
    </r>
    <r>
      <rPr>
        <b/>
        <sz val="10"/>
        <color rgb="FF000000"/>
        <rFont val="Century Gothic"/>
        <family val="2"/>
        <charset val="238"/>
      </rPr>
      <t>Razem  - powierzchnia pomieszczeń Zespołów Wyjazdowych - I Piętro</t>
    </r>
  </si>
</sst>
</file>

<file path=xl/styles.xml><?xml version="1.0" encoding="utf-8"?>
<styleSheet xmlns="http://schemas.openxmlformats.org/spreadsheetml/2006/main">
  <fonts count="8">
    <font>
      <sz val="11"/>
      <color rgb="FF000000"/>
      <name val="Czcionka tekstu podstawowego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0" fillId="3" borderId="0" xfId="0" applyFill="1"/>
    <xf numFmtId="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5" fillId="7" borderId="0" xfId="0" applyFont="1" applyFill="1"/>
    <xf numFmtId="0" fontId="0" fillId="0" borderId="0" xfId="0" applyAlignment="1"/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0" xfId="0" applyFont="1"/>
    <xf numFmtId="0" fontId="2" fillId="0" borderId="1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8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0" fillId="0" borderId="0" xfId="0" applyFont="1"/>
    <xf numFmtId="0" fontId="2" fillId="1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estawienie%20powierzchni%20szpitala%20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YŁA A"/>
      <sheetName val="BRYŁA B"/>
      <sheetName val="ADMINISTRACJA"/>
      <sheetName val="Oś. Rehabilitacji"/>
      <sheetName val="Przychodnia"/>
      <sheetName val="Apteka "/>
      <sheetName val="Rehabilitacja"/>
      <sheetName val="Paw. Psych "/>
      <sheetName val="Psychiatria nowa"/>
      <sheetName val="Zespoly wyjazdowe"/>
      <sheetName val="Zestawienie pow."/>
    </sheetNames>
    <sheetDataSet>
      <sheetData sheetId="0">
        <row r="11">
          <cell r="C11" t="str">
            <v>Sala chorych</v>
          </cell>
        </row>
        <row r="12">
          <cell r="C12" t="str">
            <v>Łazienka pacjentów</v>
          </cell>
        </row>
        <row r="13">
          <cell r="C13" t="str">
            <v>Sala chorych</v>
          </cell>
        </row>
        <row r="14">
          <cell r="C14" t="str">
            <v>Łazienka pacjentów</v>
          </cell>
        </row>
        <row r="15">
          <cell r="C15" t="str">
            <v>Sala chorych</v>
          </cell>
        </row>
        <row r="16">
          <cell r="C16" t="str">
            <v>Sala chorych</v>
          </cell>
        </row>
        <row r="17">
          <cell r="C17" t="str">
            <v>Łazienka pacjentów</v>
          </cell>
        </row>
        <row r="18">
          <cell r="C18" t="str">
            <v>Sala chorych</v>
          </cell>
        </row>
        <row r="19">
          <cell r="C19" t="str">
            <v>Łazienka pacjentów</v>
          </cell>
        </row>
        <row r="20">
          <cell r="C20" t="str">
            <v>Kuchenka oddziałowa</v>
          </cell>
        </row>
        <row r="21">
          <cell r="C21" t="str">
            <v>Komunikacja</v>
          </cell>
        </row>
        <row r="22">
          <cell r="C22" t="str">
            <v>W.c</v>
          </cell>
        </row>
        <row r="23">
          <cell r="C23" t="str">
            <v>Pokój ordynatora</v>
          </cell>
        </row>
        <row r="24">
          <cell r="C24" t="str">
            <v>Pokój lekarzy</v>
          </cell>
        </row>
        <row r="25">
          <cell r="C25" t="str">
            <v>Magazynek</v>
          </cell>
        </row>
        <row r="26">
          <cell r="C26" t="str">
            <v>Łazienka N/N</v>
          </cell>
        </row>
        <row r="27">
          <cell r="C27" t="str">
            <v>Gabinet zabiegowy</v>
          </cell>
        </row>
        <row r="28">
          <cell r="C28" t="str">
            <v>Punkt pielęgniarski</v>
          </cell>
        </row>
        <row r="29">
          <cell r="C29" t="str">
            <v>Pokój badań</v>
          </cell>
        </row>
        <row r="30">
          <cell r="C30" t="str">
            <v>Przedsionek brudownika</v>
          </cell>
        </row>
        <row r="31">
          <cell r="C31" t="str">
            <v>Brudownik</v>
          </cell>
        </row>
        <row r="32">
          <cell r="C32" t="str">
            <v>Mag.pościeli czystej</v>
          </cell>
        </row>
        <row r="33">
          <cell r="C33" t="str">
            <v>Przedsionek</v>
          </cell>
        </row>
        <row r="34">
          <cell r="C34" t="str">
            <v>Pokój jednołóżkowy</v>
          </cell>
        </row>
        <row r="35">
          <cell r="C35" t="str">
            <v>Łazienka</v>
          </cell>
        </row>
        <row r="36">
          <cell r="C36" t="str">
            <v>Komunikacja</v>
          </cell>
        </row>
        <row r="38">
          <cell r="C38" t="str">
            <v>Klatka schodowa</v>
          </cell>
        </row>
        <row r="39">
          <cell r="C39" t="str">
            <v>Klatka schodowa - przy windzie</v>
          </cell>
        </row>
        <row r="40">
          <cell r="C40" t="str">
            <v>Winda</v>
          </cell>
        </row>
        <row r="41">
          <cell r="C41" t="str">
            <v>Sekretariat</v>
          </cell>
        </row>
        <row r="45">
          <cell r="C45" t="str">
            <v>Sekretariat</v>
          </cell>
        </row>
        <row r="46">
          <cell r="C46" t="str">
            <v>Sala chorych</v>
          </cell>
        </row>
        <row r="47">
          <cell r="C47" t="str">
            <v>Łazienka pacjentów</v>
          </cell>
        </row>
        <row r="48">
          <cell r="C48" t="str">
            <v>Sala chorych</v>
          </cell>
        </row>
        <row r="49">
          <cell r="C49" t="str">
            <v>Łazienka</v>
          </cell>
        </row>
        <row r="50">
          <cell r="C50" t="str">
            <v>Sala chorych</v>
          </cell>
        </row>
        <row r="51">
          <cell r="C51" t="str">
            <v>Pom.oddziałowej</v>
          </cell>
        </row>
        <row r="52">
          <cell r="C52" t="str">
            <v>Sala chorych</v>
          </cell>
        </row>
        <row r="53">
          <cell r="C53" t="str">
            <v>Łazienka pacjentów</v>
          </cell>
        </row>
        <row r="54">
          <cell r="C54" t="str">
            <v>Sala chorych</v>
          </cell>
        </row>
        <row r="55">
          <cell r="C55" t="str">
            <v>Łazienka dla pacjentów</v>
          </cell>
        </row>
        <row r="56">
          <cell r="C56" t="str">
            <v>Kuchnia oddziałowa</v>
          </cell>
        </row>
        <row r="58">
          <cell r="C58" t="str">
            <v>Przedsionek pododdziału poł.-nowor.</v>
          </cell>
        </row>
        <row r="59">
          <cell r="C59" t="str">
            <v>Łazienka</v>
          </cell>
        </row>
        <row r="60">
          <cell r="C60" t="str">
            <v>Sala septyczna z możliwością porodu</v>
          </cell>
        </row>
        <row r="61">
          <cell r="C61" t="str">
            <v>Pokój lekarzy</v>
          </cell>
        </row>
        <row r="62">
          <cell r="C62" t="str">
            <v>Łazienka</v>
          </cell>
        </row>
        <row r="63">
          <cell r="C63" t="str">
            <v>Łazienka N/N</v>
          </cell>
        </row>
        <row r="64">
          <cell r="C64" t="str">
            <v>Gabinet zabiegowy</v>
          </cell>
        </row>
        <row r="65">
          <cell r="C65" t="str">
            <v>Magazynek</v>
          </cell>
        </row>
        <row r="66">
          <cell r="C66" t="str">
            <v>Punkt pielęgniarski</v>
          </cell>
        </row>
        <row r="67">
          <cell r="C67" t="str">
            <v>Gabinet zabiegowy, punkt badań</v>
          </cell>
        </row>
        <row r="68">
          <cell r="C68" t="str">
            <v>Śluza</v>
          </cell>
        </row>
        <row r="69">
          <cell r="C69" t="str">
            <v>Przedsionek</v>
          </cell>
        </row>
        <row r="70">
          <cell r="C70" t="str">
            <v>Pokój jednołóżkowy</v>
          </cell>
        </row>
        <row r="71">
          <cell r="C71" t="str">
            <v>Łazienka</v>
          </cell>
        </row>
        <row r="72">
          <cell r="C72" t="str">
            <v>Brudownik</v>
          </cell>
        </row>
        <row r="74">
          <cell r="C74" t="str">
            <v>Klatka schodowa</v>
          </cell>
        </row>
        <row r="75">
          <cell r="C75" t="str">
            <v>Klatka schodowa - przy windzie</v>
          </cell>
        </row>
        <row r="82">
          <cell r="C82" t="str">
            <v>Komunikacja</v>
          </cell>
        </row>
        <row r="83">
          <cell r="C83" t="str">
            <v>Kuchnia mleczna zmywalnia</v>
          </cell>
        </row>
        <row r="84">
          <cell r="C84" t="str">
            <v>Kuchnia mleczna cz.czysta</v>
          </cell>
        </row>
        <row r="85">
          <cell r="C85" t="str">
            <v>Łazienka dzieci młodsze</v>
          </cell>
        </row>
        <row r="86">
          <cell r="C86" t="str">
            <v>Separatka</v>
          </cell>
        </row>
        <row r="87">
          <cell r="C87" t="str">
            <v>Gabinet zabiegowy</v>
          </cell>
        </row>
        <row r="88">
          <cell r="C88" t="str">
            <v>Gabinet zabiegowy</v>
          </cell>
        </row>
        <row r="89">
          <cell r="C89" t="str">
            <v>Brudownik</v>
          </cell>
        </row>
        <row r="90">
          <cell r="C90" t="str">
            <v>Gabinet lekarski</v>
          </cell>
        </row>
        <row r="91">
          <cell r="C91" t="str">
            <v>Komunikacja / poczekalnia</v>
          </cell>
        </row>
        <row r="92">
          <cell r="C92" t="str">
            <v>Pom.oczekujących</v>
          </cell>
        </row>
        <row r="93">
          <cell r="C93" t="str">
            <v>Łazienka</v>
          </cell>
        </row>
        <row r="94">
          <cell r="C94" t="str">
            <v>Pom. lekarzy+sekretariat</v>
          </cell>
        </row>
        <row r="95">
          <cell r="C95" t="str">
            <v>Biuro oddziałowej</v>
          </cell>
        </row>
        <row r="96">
          <cell r="C96" t="str">
            <v>Biuro drdynatora</v>
          </cell>
        </row>
        <row r="97">
          <cell r="C97" t="str">
            <v>Pom.socjalne</v>
          </cell>
        </row>
        <row r="98">
          <cell r="C98" t="str">
            <v>Łazienka personelu</v>
          </cell>
        </row>
        <row r="99">
          <cell r="C99" t="str">
            <v>Magazyn</v>
          </cell>
        </row>
        <row r="100">
          <cell r="C100" t="str">
            <v>Sala chorych dzieci (12-18) 4 łóżkowa</v>
          </cell>
        </row>
        <row r="101">
          <cell r="C101" t="str">
            <v>Łazienka pacjentów</v>
          </cell>
        </row>
        <row r="102">
          <cell r="C102" t="str">
            <v>Przedsionek</v>
          </cell>
        </row>
        <row r="103">
          <cell r="C103" t="str">
            <v>Sala chorych (dzieci średnie)4 łóżka</v>
          </cell>
        </row>
        <row r="104">
          <cell r="C104" t="str">
            <v>Łazienka pacjentów</v>
          </cell>
        </row>
        <row r="105">
          <cell r="C105" t="str">
            <v>Przedsionek</v>
          </cell>
        </row>
        <row r="106">
          <cell r="C106" t="str">
            <v>Sala chorych (dzieci do lat 3)-4 łóżkowa</v>
          </cell>
        </row>
        <row r="107">
          <cell r="C107" t="str">
            <v>Sala chorych (dzieci do lat 3)-3 łóżkowa</v>
          </cell>
        </row>
        <row r="108">
          <cell r="C108" t="str">
            <v>Komunikacja</v>
          </cell>
        </row>
        <row r="109">
          <cell r="C109" t="str">
            <v>Sala chorych (dzieci do lat 3)-4 łóżkowa</v>
          </cell>
        </row>
        <row r="110">
          <cell r="C110" t="str">
            <v>Sala chorych (dzieci do lat 3)-3 łóżkowa</v>
          </cell>
        </row>
        <row r="111">
          <cell r="C111" t="str">
            <v>Komunikacja</v>
          </cell>
        </row>
        <row r="112">
          <cell r="C112" t="str">
            <v>Pkt pielęgniarki dyżurnej</v>
          </cell>
        </row>
        <row r="113">
          <cell r="C113" t="str">
            <v>Sala chorych 2 łóżkowa</v>
          </cell>
        </row>
        <row r="114">
          <cell r="C114" t="str">
            <v>Łazienka</v>
          </cell>
        </row>
        <row r="115">
          <cell r="C115" t="str">
            <v>Śluza</v>
          </cell>
        </row>
        <row r="116">
          <cell r="C116" t="str">
            <v>Składzik porządkowy</v>
          </cell>
        </row>
        <row r="118">
          <cell r="C118" t="str">
            <v>Klatka schodowa KL1</v>
          </cell>
        </row>
        <row r="119">
          <cell r="C119" t="str">
            <v>Korytarz przy pomieszczeniu lekarzy</v>
          </cell>
        </row>
        <row r="128">
          <cell r="C128" t="str">
            <v>Komunikacja</v>
          </cell>
        </row>
        <row r="130">
          <cell r="C130" t="str">
            <v>Brudownik z przedsionkiem</v>
          </cell>
        </row>
        <row r="131">
          <cell r="C131" t="str">
            <v>Sala chorych 1-łóżkowa</v>
          </cell>
        </row>
        <row r="132">
          <cell r="C132" t="str">
            <v>Łazienka</v>
          </cell>
        </row>
        <row r="133">
          <cell r="C133" t="str">
            <v>Gabinet zabiegowy pielęgniarski</v>
          </cell>
        </row>
        <row r="134">
          <cell r="C134" t="str">
            <v>Punkt pielęgniarski</v>
          </cell>
        </row>
        <row r="135">
          <cell r="C135" t="str">
            <v>Gabinet zabiegowy</v>
          </cell>
        </row>
        <row r="136">
          <cell r="C136" t="str">
            <v>Gabinet zabiegowy</v>
          </cell>
        </row>
        <row r="137">
          <cell r="C137" t="str">
            <v>Pokój kierownika oddziału</v>
          </cell>
        </row>
        <row r="138">
          <cell r="C138" t="str">
            <v>Pokój pielęgniarki oddziałowej</v>
          </cell>
        </row>
        <row r="139">
          <cell r="C139" t="str">
            <v>Magazyn II</v>
          </cell>
        </row>
        <row r="140">
          <cell r="C140" t="str">
            <v>Komunikacja</v>
          </cell>
        </row>
        <row r="141">
          <cell r="C141" t="str">
            <v>Łazienka personelu</v>
          </cell>
        </row>
        <row r="142">
          <cell r="C142" t="str">
            <v>Kuchenka oddziałowa</v>
          </cell>
        </row>
        <row r="143">
          <cell r="C143" t="str">
            <v>Komunikacja</v>
          </cell>
        </row>
        <row r="144">
          <cell r="C144" t="str">
            <v>Sala chorych 5-łóżkowa</v>
          </cell>
        </row>
        <row r="145">
          <cell r="C145" t="str">
            <v>Łazienka N/N</v>
          </cell>
        </row>
        <row r="146">
          <cell r="C146" t="str">
            <v>Przedsionek</v>
          </cell>
        </row>
        <row r="147">
          <cell r="C147" t="str">
            <v>Sala chorych 5-łóżkowa</v>
          </cell>
        </row>
        <row r="148">
          <cell r="C148" t="str">
            <v>Łazieka pacjentów</v>
          </cell>
        </row>
        <row r="149">
          <cell r="C149" t="str">
            <v>Przedsionek</v>
          </cell>
        </row>
        <row r="150">
          <cell r="C150" t="str">
            <v>Sala nadzoru chirurgicznego 5-łóżkowa</v>
          </cell>
        </row>
        <row r="151">
          <cell r="C151" t="str">
            <v>Punkt obserwacyjny</v>
          </cell>
        </row>
        <row r="152">
          <cell r="C152" t="str">
            <v>Sala chorych 5-łózkowa</v>
          </cell>
        </row>
        <row r="153">
          <cell r="C153" t="str">
            <v>Łazienka pacjentów</v>
          </cell>
        </row>
        <row r="154">
          <cell r="C154" t="str">
            <v>Przedsionek</v>
          </cell>
        </row>
        <row r="155">
          <cell r="C155" t="str">
            <v>Sala chorych 5-łóżkowa</v>
          </cell>
        </row>
        <row r="156">
          <cell r="C156" t="str">
            <v>Łazienka pacjentów</v>
          </cell>
        </row>
        <row r="157">
          <cell r="C157" t="str">
            <v>Przedsionek</v>
          </cell>
        </row>
        <row r="158">
          <cell r="C158" t="str">
            <v>Sekretariat</v>
          </cell>
        </row>
        <row r="159">
          <cell r="C159" t="str">
            <v>Pokój lekarzy</v>
          </cell>
        </row>
        <row r="160">
          <cell r="C160" t="str">
            <v>Łazienka lekarzy</v>
          </cell>
        </row>
        <row r="161">
          <cell r="C161" t="str">
            <v>Magazyn</v>
          </cell>
        </row>
        <row r="167">
          <cell r="C167" t="str">
            <v>Klatka schodowa - KL1</v>
          </cell>
        </row>
        <row r="171">
          <cell r="C171" t="str">
            <v>Przedsionek</v>
          </cell>
        </row>
        <row r="172">
          <cell r="C172" t="str">
            <v>Pokój jednołóżkowy</v>
          </cell>
        </row>
        <row r="173">
          <cell r="C173" t="str">
            <v>Łazienka</v>
          </cell>
        </row>
        <row r="174">
          <cell r="C174" t="str">
            <v>Przedsionek brudownika</v>
          </cell>
        </row>
        <row r="175">
          <cell r="C175" t="str">
            <v>Składzik porządkowy</v>
          </cell>
        </row>
        <row r="176">
          <cell r="C176" t="str">
            <v>Brudownik</v>
          </cell>
        </row>
        <row r="177">
          <cell r="C177" t="str">
            <v>Gabinet zabiegowy</v>
          </cell>
        </row>
        <row r="178">
          <cell r="C178" t="str">
            <v>Punkt pielęgniarski</v>
          </cell>
        </row>
        <row r="179">
          <cell r="C179" t="str">
            <v>Gabinet zabiegowy</v>
          </cell>
        </row>
        <row r="180">
          <cell r="C180" t="str">
            <v>Magazynek</v>
          </cell>
        </row>
        <row r="181">
          <cell r="C181" t="str">
            <v>Łazienka dla niepełnosprawnych</v>
          </cell>
        </row>
        <row r="182">
          <cell r="C182" t="str">
            <v>Sala opatrunkowa</v>
          </cell>
        </row>
        <row r="183">
          <cell r="C183" t="str">
            <v>Komunikacja</v>
          </cell>
        </row>
        <row r="184">
          <cell r="C184" t="str">
            <v>Pokój ordynatora</v>
          </cell>
        </row>
        <row r="185">
          <cell r="C185" t="str">
            <v>Pokój lekarzy</v>
          </cell>
        </row>
        <row r="186">
          <cell r="C186" t="str">
            <v>Łazienka</v>
          </cell>
        </row>
        <row r="187">
          <cell r="C187" t="str">
            <v>Pom.oddziałowej</v>
          </cell>
        </row>
        <row r="188">
          <cell r="C188" t="str">
            <v>Sala chorych</v>
          </cell>
        </row>
        <row r="189">
          <cell r="C189" t="str">
            <v>Pomieszczenie poscieli</v>
          </cell>
        </row>
        <row r="190">
          <cell r="C190" t="str">
            <v>Przedsionek</v>
          </cell>
        </row>
        <row r="191">
          <cell r="C191" t="str">
            <v>Łazienka pacjentów</v>
          </cell>
        </row>
        <row r="192">
          <cell r="C192" t="str">
            <v>Sala chorych</v>
          </cell>
        </row>
        <row r="193">
          <cell r="C193" t="str">
            <v>Przedsionek</v>
          </cell>
        </row>
        <row r="194">
          <cell r="C194" t="str">
            <v>Łazienka pacjentów</v>
          </cell>
        </row>
        <row r="195">
          <cell r="C195" t="str">
            <v>Sala chorych</v>
          </cell>
        </row>
        <row r="196">
          <cell r="C196" t="str">
            <v>Pokój pielęgniarki</v>
          </cell>
        </row>
        <row r="197">
          <cell r="C197" t="str">
            <v>Sala chorych</v>
          </cell>
        </row>
        <row r="198">
          <cell r="C198" t="str">
            <v>Przedsionek</v>
          </cell>
        </row>
        <row r="199">
          <cell r="C199" t="str">
            <v>Łazienka pacjentów</v>
          </cell>
        </row>
        <row r="200">
          <cell r="C200" t="str">
            <v>Sala chorych</v>
          </cell>
        </row>
        <row r="201">
          <cell r="C201" t="str">
            <v>Przedsionek</v>
          </cell>
        </row>
        <row r="202">
          <cell r="C202" t="str">
            <v>Łazienka pacjentów</v>
          </cell>
        </row>
        <row r="203">
          <cell r="C203" t="str">
            <v>Komunikacja</v>
          </cell>
        </row>
        <row r="215">
          <cell r="C215" t="str">
            <v>komunikacja</v>
          </cell>
        </row>
        <row r="216">
          <cell r="C216" t="str">
            <v>magazyn rzeczy chorych</v>
          </cell>
        </row>
        <row r="217">
          <cell r="C217" t="str">
            <v>biuro mag. rzeczy chorych</v>
          </cell>
        </row>
        <row r="218">
          <cell r="C218" t="str">
            <v>węzeł sanitarny dla mężczyzn</v>
          </cell>
        </row>
        <row r="219">
          <cell r="C219" t="str">
            <v>szatnia męska personelu</v>
          </cell>
        </row>
        <row r="220">
          <cell r="C220" t="str">
            <v>magazyn kasacyjny</v>
          </cell>
        </row>
        <row r="221">
          <cell r="C221" t="str">
            <v>szatnia damska personelu</v>
          </cell>
        </row>
        <row r="222">
          <cell r="C222" t="str">
            <v>węzeł sanitarny dla kobiet</v>
          </cell>
        </row>
        <row r="223">
          <cell r="C223" t="str">
            <v>szatnia damska personelu</v>
          </cell>
        </row>
        <row r="224">
          <cell r="C224" t="str">
            <v>węzeł sanitarny dla kobiet</v>
          </cell>
        </row>
        <row r="225">
          <cell r="C225" t="str">
            <v>szatnia męska personelu</v>
          </cell>
        </row>
        <row r="226">
          <cell r="C226" t="str">
            <v>węzeł sanitarny dla mężczyzn</v>
          </cell>
        </row>
        <row r="227">
          <cell r="C227" t="str">
            <v>szatnia damska personelu</v>
          </cell>
        </row>
        <row r="228">
          <cell r="C228" t="str">
            <v>węzeł sanitarny dla kobiet</v>
          </cell>
        </row>
        <row r="229">
          <cell r="C229" t="str">
            <v>pomieszczenie techniczne</v>
          </cell>
        </row>
        <row r="231">
          <cell r="C231" t="str">
            <v>magazyn czystej bielizny</v>
          </cell>
        </row>
        <row r="232">
          <cell r="C232" t="str">
            <v>biuro magazynu czystej bielizny</v>
          </cell>
        </row>
        <row r="233">
          <cell r="C233" t="str">
            <v>komunikacja</v>
          </cell>
        </row>
        <row r="234">
          <cell r="C234" t="str">
            <v>magazyn brudnej bielizny</v>
          </cell>
        </row>
        <row r="236">
          <cell r="C236" t="str">
            <v>korytarz z aneksem do mycia wózków</v>
          </cell>
        </row>
        <row r="237">
          <cell r="C237" t="str">
            <v>pomieszczenie pro morte</v>
          </cell>
        </row>
        <row r="238">
          <cell r="C238" t="str">
            <v>pomieszczenie chłodni</v>
          </cell>
        </row>
        <row r="239">
          <cell r="C239" t="str">
            <v>pomieszczenie techniczne</v>
          </cell>
        </row>
        <row r="240">
          <cell r="C240" t="str">
            <v>pomieszczenie mycia i ubierania zwłok</v>
          </cell>
        </row>
        <row r="241">
          <cell r="C241" t="str">
            <v>śluza umywalkowa</v>
          </cell>
        </row>
        <row r="242">
          <cell r="C242" t="str">
            <v>pom. wydawania zwłok</v>
          </cell>
        </row>
        <row r="243">
          <cell r="C243" t="str">
            <v>WC dla odbierających zwłoki</v>
          </cell>
        </row>
        <row r="244">
          <cell r="C244" t="str">
            <v>pomieszczenie administracyjno - socjalne</v>
          </cell>
        </row>
        <row r="245">
          <cell r="C245" t="str">
            <v>komunikacja</v>
          </cell>
        </row>
        <row r="246">
          <cell r="C246" t="str">
            <v>szatnia odzieży roboczej</v>
          </cell>
        </row>
        <row r="247">
          <cell r="C247" t="str">
            <v>węzeł sanitarny</v>
          </cell>
        </row>
        <row r="248">
          <cell r="C248" t="str">
            <v>szatnia odzieży własnej</v>
          </cell>
        </row>
        <row r="249">
          <cell r="C249" t="str">
            <v>klatka schodowa</v>
          </cell>
        </row>
        <row r="253">
          <cell r="C253" t="str">
            <v>klatka schodowa</v>
          </cell>
        </row>
        <row r="254">
          <cell r="C254" t="str">
            <v>komunikacja</v>
          </cell>
        </row>
        <row r="255">
          <cell r="C255" t="str">
            <v>poczekalnia z aneksem</v>
          </cell>
        </row>
        <row r="256">
          <cell r="C256" t="str">
            <v>biuro (4 osoby)</v>
          </cell>
        </row>
        <row r="257">
          <cell r="C257" t="str">
            <v>przedsionek</v>
          </cell>
        </row>
        <row r="258">
          <cell r="C258" t="str">
            <v>pom. porządkowe</v>
          </cell>
        </row>
        <row r="259">
          <cell r="C259" t="str">
            <v>WC damskie</v>
          </cell>
        </row>
        <row r="260">
          <cell r="C260" t="str">
            <v>WC męskie</v>
          </cell>
        </row>
        <row r="261">
          <cell r="C261" t="str">
            <v>biuro (6 osób)</v>
          </cell>
        </row>
        <row r="262">
          <cell r="C262" t="str">
            <v>przedsionek</v>
          </cell>
        </row>
        <row r="263">
          <cell r="C263" t="str">
            <v>biuro (2 osoby)</v>
          </cell>
        </row>
        <row r="264">
          <cell r="C264" t="str">
            <v>przedsionek</v>
          </cell>
        </row>
        <row r="265">
          <cell r="C265" t="str">
            <v>biuro (4 osoby)</v>
          </cell>
        </row>
        <row r="266">
          <cell r="C266" t="str">
            <v>biuro (2 osoby)</v>
          </cell>
        </row>
        <row r="267">
          <cell r="C267" t="str">
            <v>klatka schodowa</v>
          </cell>
        </row>
        <row r="268">
          <cell r="C268" t="str">
            <v>korytarz</v>
          </cell>
        </row>
        <row r="269">
          <cell r="C269" t="str">
            <v>przedsionek</v>
          </cell>
        </row>
        <row r="270">
          <cell r="C270" t="str">
            <v>WC męskie</v>
          </cell>
        </row>
        <row r="271">
          <cell r="C271" t="str">
            <v>pom. porządkowe</v>
          </cell>
        </row>
        <row r="272">
          <cell r="C272" t="str">
            <v>biuro (1 osoba)</v>
          </cell>
        </row>
        <row r="273">
          <cell r="C273" t="str">
            <v>biuro (1 osoba)</v>
          </cell>
        </row>
        <row r="274">
          <cell r="C274" t="str">
            <v>biuro (1 osoba)</v>
          </cell>
        </row>
        <row r="275">
          <cell r="C275" t="str">
            <v>biuro (1 osoba)</v>
          </cell>
        </row>
        <row r="276">
          <cell r="C276" t="str">
            <v>biuro (1 osoba)</v>
          </cell>
        </row>
        <row r="277">
          <cell r="C277" t="str">
            <v>biuro (3 osoby)</v>
          </cell>
        </row>
        <row r="278">
          <cell r="C278" t="str">
            <v>biuro (3 osoby)</v>
          </cell>
        </row>
        <row r="279">
          <cell r="C279" t="str">
            <v>aneks kuchenny</v>
          </cell>
        </row>
        <row r="280">
          <cell r="C280" t="str">
            <v>WC damskie</v>
          </cell>
        </row>
        <row r="281">
          <cell r="C281" t="str">
            <v>biuro (1 osoba)</v>
          </cell>
        </row>
        <row r="282">
          <cell r="C282" t="str">
            <v>biuro (1 osoba)</v>
          </cell>
        </row>
        <row r="283">
          <cell r="C283" t="str">
            <v>biuro (1 osoba)</v>
          </cell>
        </row>
        <row r="284">
          <cell r="C284" t="str">
            <v>biuro (1 osoba)</v>
          </cell>
        </row>
        <row r="288">
          <cell r="C288" t="str">
            <v>komunikacja</v>
          </cell>
        </row>
        <row r="289">
          <cell r="C289" t="str">
            <v>gabinet diagnostyczny</v>
          </cell>
        </row>
        <row r="290">
          <cell r="C290" t="str">
            <v>przygotowalnia leków INN</v>
          </cell>
        </row>
        <row r="291">
          <cell r="C291" t="str">
            <v>dyżurka pielęgniarek INN</v>
          </cell>
        </row>
        <row r="292">
          <cell r="C292" t="str">
            <v>sala INN</v>
          </cell>
        </row>
        <row r="293">
          <cell r="C293" t="str">
            <v>mag. sprzętu medycznego + pom. rozdzielni elektrycznej</v>
          </cell>
        </row>
        <row r="294">
          <cell r="C294" t="str">
            <v>łazienka dla pacjentów</v>
          </cell>
        </row>
        <row r="295">
          <cell r="C295" t="str">
            <v>pomieszczenie porządkowe</v>
          </cell>
        </row>
        <row r="296">
          <cell r="C296" t="str">
            <v>brudownik</v>
          </cell>
        </row>
        <row r="297">
          <cell r="C297" t="str">
            <v>magazyn czystej bielizny</v>
          </cell>
        </row>
        <row r="298">
          <cell r="C298" t="str">
            <v>pokój oddziałowej</v>
          </cell>
        </row>
        <row r="299">
          <cell r="C299" t="str">
            <v>klatka schodowa</v>
          </cell>
        </row>
        <row r="300">
          <cell r="C300" t="str">
            <v>łazienka lekarzy</v>
          </cell>
        </row>
        <row r="301">
          <cell r="C301" t="str">
            <v>łazienka męska pacjentów</v>
          </cell>
        </row>
        <row r="302">
          <cell r="C302" t="str">
            <v>sekretariat</v>
          </cell>
        </row>
        <row r="303">
          <cell r="C303" t="str">
            <v>pokój ordynatora</v>
          </cell>
        </row>
        <row r="304">
          <cell r="C304" t="str">
            <v>toaleta dla odwiedzających</v>
          </cell>
        </row>
        <row r="305">
          <cell r="C305" t="str">
            <v>łazienka damska pacjentów</v>
          </cell>
        </row>
        <row r="306">
          <cell r="C306" t="str">
            <v>sala łóżkowa</v>
          </cell>
        </row>
        <row r="307">
          <cell r="C307" t="str">
            <v>sala ćwiczeń fizjoterapii</v>
          </cell>
        </row>
        <row r="308">
          <cell r="C308" t="str">
            <v>pomieszczenie socjalne fizjoterapeutów</v>
          </cell>
        </row>
        <row r="309">
          <cell r="C309" t="str">
            <v>gabinet fizjoterapii</v>
          </cell>
        </row>
        <row r="310">
          <cell r="C310" t="str">
            <v>gabinet logopedy</v>
          </cell>
        </row>
        <row r="311">
          <cell r="C311" t="str">
            <v>klatka schodowa</v>
          </cell>
        </row>
        <row r="312">
          <cell r="C312" t="str">
            <v>śluza</v>
          </cell>
        </row>
        <row r="313">
          <cell r="C313" t="str">
            <v>łazienka</v>
          </cell>
        </row>
        <row r="314">
          <cell r="C314" t="str">
            <v>izolatka</v>
          </cell>
        </row>
        <row r="315">
          <cell r="C315" t="str">
            <v>sala łóżkowa</v>
          </cell>
        </row>
        <row r="316">
          <cell r="C316" t="str">
            <v>sala łóżkowa</v>
          </cell>
        </row>
        <row r="317">
          <cell r="C317" t="str">
            <v>sala łóżkowa</v>
          </cell>
        </row>
        <row r="318">
          <cell r="C318" t="str">
            <v>pokój lekarzy</v>
          </cell>
        </row>
        <row r="319">
          <cell r="C319" t="str">
            <v>gabinet diagnostyczno -zabiegowy</v>
          </cell>
        </row>
        <row r="320">
          <cell r="C320" t="str">
            <v>łazienka pielęgniarek</v>
          </cell>
        </row>
        <row r="321">
          <cell r="C321" t="str">
            <v>punkt pielęgniarski z przygotowalnią leków i pokojem pielęgniarek</v>
          </cell>
        </row>
        <row r="322">
          <cell r="C322" t="str">
            <v>gabinet diagnostyczny</v>
          </cell>
        </row>
        <row r="323">
          <cell r="C323" t="str">
            <v>sala łóżkowa</v>
          </cell>
        </row>
        <row r="324">
          <cell r="C324" t="str">
            <v>łazienka z przedsionkiem</v>
          </cell>
        </row>
        <row r="325">
          <cell r="C325" t="str">
            <v>sala łóżkowa</v>
          </cell>
        </row>
        <row r="326">
          <cell r="C326" t="str">
            <v>sala łóżkowa</v>
          </cell>
        </row>
        <row r="327">
          <cell r="C327" t="str">
            <v>łazienka z przedsionkiem</v>
          </cell>
        </row>
        <row r="328">
          <cell r="C328" t="str">
            <v>sala łóżkowa</v>
          </cell>
        </row>
        <row r="329">
          <cell r="C329" t="str">
            <v>pom. porządkowe dla kuchenki oddziałowej</v>
          </cell>
        </row>
        <row r="330">
          <cell r="C330" t="str">
            <v>kuchenka oddziałowa -zmywalnia naczyń</v>
          </cell>
        </row>
        <row r="331">
          <cell r="C331" t="str">
            <v>pomieszczenie mycia wózków do żywności</v>
          </cell>
        </row>
        <row r="332">
          <cell r="C332" t="str">
            <v>kuchenka oddziałowa -część czysta</v>
          </cell>
        </row>
      </sheetData>
      <sheetData sheetId="1">
        <row r="4">
          <cell r="C4" t="str">
            <v>Zmywalnia</v>
          </cell>
        </row>
        <row r="5">
          <cell r="C5" t="str">
            <v>Kabina higieniczna</v>
          </cell>
        </row>
        <row r="6">
          <cell r="C6" t="str">
            <v>Gabinet badań - kolono</v>
          </cell>
        </row>
        <row r="7">
          <cell r="C7" t="str">
            <v>Poczekalnia</v>
          </cell>
        </row>
        <row r="8">
          <cell r="C8" t="str">
            <v>Pokój personelu</v>
          </cell>
        </row>
        <row r="11">
          <cell r="C11" t="str">
            <v>Pokój wypoczynkowy personelu</v>
          </cell>
        </row>
        <row r="20">
          <cell r="C20" t="str">
            <v>Pokój personelu</v>
          </cell>
        </row>
        <row r="21">
          <cell r="C21" t="str">
            <v>Pokój kier. RTG</v>
          </cell>
        </row>
        <row r="22">
          <cell r="C22" t="str">
            <v>Poczekalnia</v>
          </cell>
        </row>
        <row r="23">
          <cell r="C23" t="str">
            <v>Przebieralnia</v>
          </cell>
        </row>
        <row r="24">
          <cell r="C24" t="str">
            <v>Ustęp wydzielony</v>
          </cell>
        </row>
        <row r="25">
          <cell r="C25" t="str">
            <v>Zaplecze personelu</v>
          </cell>
        </row>
        <row r="26">
          <cell r="C26" t="str">
            <v>Sala zabiegowa</v>
          </cell>
        </row>
        <row r="27">
          <cell r="C27" t="str">
            <v>Magazynek</v>
          </cell>
        </row>
        <row r="28">
          <cell r="C28" t="str">
            <v>Przedsionek</v>
          </cell>
        </row>
        <row r="29">
          <cell r="C29" t="str">
            <v>Przebieralnia</v>
          </cell>
        </row>
        <row r="30">
          <cell r="C30" t="str">
            <v>Sala zabiegowa</v>
          </cell>
        </row>
        <row r="31">
          <cell r="C31" t="str">
            <v>Szatnia personelu</v>
          </cell>
        </row>
        <row r="32">
          <cell r="C32" t="str">
            <v>Pom. Higen.-sanitarne</v>
          </cell>
        </row>
        <row r="33">
          <cell r="C33" t="str">
            <v>Schowek porządkowy</v>
          </cell>
        </row>
        <row r="34">
          <cell r="C34" t="str">
            <v>Komunikacja</v>
          </cell>
        </row>
        <row r="35">
          <cell r="C35" t="str">
            <v>Ustęp pacjentów damski</v>
          </cell>
        </row>
        <row r="36">
          <cell r="C36" t="str">
            <v>Ustęp pacjentów męski</v>
          </cell>
        </row>
        <row r="37">
          <cell r="C37" t="str">
            <v>Ustęp personelu</v>
          </cell>
        </row>
        <row r="38">
          <cell r="C38" t="str">
            <v>Punkt rejestracji</v>
          </cell>
        </row>
        <row r="39">
          <cell r="C39" t="str">
            <v>Archiwum</v>
          </cell>
        </row>
        <row r="40">
          <cell r="C40" t="str">
            <v>Wew. Strefa sterylizatorni</v>
          </cell>
        </row>
        <row r="41">
          <cell r="C41" t="str">
            <v>Stacja uzdatniania wody</v>
          </cell>
        </row>
        <row r="42">
          <cell r="C42" t="str">
            <v>Komora przyjęć</v>
          </cell>
        </row>
        <row r="45">
          <cell r="C45" t="str">
            <v>Ustęp personelu</v>
          </cell>
        </row>
        <row r="46">
          <cell r="C46" t="str">
            <v>Pokój kierownika</v>
          </cell>
        </row>
        <row r="47">
          <cell r="C47" t="str">
            <v>Schowek porządkowy</v>
          </cell>
        </row>
        <row r="48">
          <cell r="C48" t="str">
            <v>Pokój socjalny</v>
          </cell>
        </row>
        <row r="49">
          <cell r="C49" t="str">
            <v>Pom. Sortowania</v>
          </cell>
        </row>
        <row r="50">
          <cell r="C50" t="str">
            <v>Ustęp wydzielony</v>
          </cell>
        </row>
        <row r="51">
          <cell r="C51" t="str">
            <v>Śluza</v>
          </cell>
        </row>
        <row r="52">
          <cell r="C52" t="str">
            <v>Pom. Kontroli</v>
          </cell>
        </row>
        <row r="53">
          <cell r="C53" t="str">
            <v>Śluza</v>
          </cell>
        </row>
        <row r="54">
          <cell r="C54" t="str">
            <v>Magazyn art. Wysterylizowanych</v>
          </cell>
        </row>
        <row r="55">
          <cell r="C55" t="str">
            <v>Magazyn</v>
          </cell>
        </row>
        <row r="56">
          <cell r="C56" t="str">
            <v>Pom. Wydawania</v>
          </cell>
        </row>
        <row r="57">
          <cell r="C57" t="str">
            <v>Pom. Na sterylizatory</v>
          </cell>
        </row>
        <row r="58">
          <cell r="C58" t="str">
            <v>Przygotowanie bielizny</v>
          </cell>
        </row>
        <row r="59">
          <cell r="C59" t="str">
            <v>Wew. Strefa czysta</v>
          </cell>
        </row>
        <row r="60">
          <cell r="C60" t="str">
            <v>Magazyn bielizny</v>
          </cell>
        </row>
        <row r="61">
          <cell r="C61" t="str">
            <v>Pom. Suszenia wózków</v>
          </cell>
        </row>
        <row r="62">
          <cell r="C62" t="str">
            <v>Magazyn art. Czystych</v>
          </cell>
        </row>
        <row r="63">
          <cell r="C63" t="str">
            <v>Pom. Mycia wózków</v>
          </cell>
        </row>
        <row r="64">
          <cell r="C64" t="str">
            <v>Komora przyjęć</v>
          </cell>
        </row>
        <row r="65">
          <cell r="C65" t="str">
            <v>Pom. Odbioru mat skazonego</v>
          </cell>
        </row>
        <row r="66">
          <cell r="C66" t="str">
            <v>Pom. Wydawania na zew.</v>
          </cell>
        </row>
        <row r="67">
          <cell r="C67" t="str">
            <v>Winda cz brudna</v>
          </cell>
        </row>
        <row r="68">
          <cell r="C68" t="str">
            <v>Winda cz czysta</v>
          </cell>
        </row>
        <row r="85">
          <cell r="C85" t="str">
            <v>Gabinet konsultacyjny</v>
          </cell>
        </row>
        <row r="86">
          <cell r="C86" t="str">
            <v>W.C</v>
          </cell>
        </row>
        <row r="87">
          <cell r="C87" t="str">
            <v>Łazienka N/N</v>
          </cell>
        </row>
        <row r="88">
          <cell r="C88" t="str">
            <v>Śluza</v>
          </cell>
        </row>
        <row r="89">
          <cell r="C89" t="str">
            <v>Pokój lekarza dyżurnego S.O.R</v>
          </cell>
        </row>
        <row r="90">
          <cell r="C90" t="str">
            <v>Łazienka personelu</v>
          </cell>
        </row>
        <row r="91">
          <cell r="C91" t="str">
            <v>W.C</v>
          </cell>
        </row>
        <row r="92">
          <cell r="C92" t="str">
            <v>Pomieszczenie socjalne</v>
          </cell>
        </row>
        <row r="93">
          <cell r="C93" t="str">
            <v>Pokój kierownika S.O.R</v>
          </cell>
        </row>
        <row r="94">
          <cell r="C94" t="str">
            <v>Komunikacja</v>
          </cell>
        </row>
        <row r="95">
          <cell r="C95" t="str">
            <v>Komunikacja</v>
          </cell>
        </row>
        <row r="96">
          <cell r="C96" t="str">
            <v>Dyżurka pielęgniarsaka i rejestracja pacjentów</v>
          </cell>
        </row>
        <row r="97">
          <cell r="C97" t="str">
            <v>Sala przyjęć pacjentów</v>
          </cell>
        </row>
        <row r="98">
          <cell r="C98" t="str">
            <v>Sala wstępnej intensywanej terapii</v>
          </cell>
        </row>
        <row r="99">
          <cell r="C99" t="str">
            <v>Sala opatrunków gipsowych</v>
          </cell>
        </row>
        <row r="100">
          <cell r="C100" t="str">
            <v>Sala segregacji</v>
          </cell>
        </row>
        <row r="101">
          <cell r="C101" t="str">
            <v>Sala dekontaminacji</v>
          </cell>
        </row>
        <row r="102">
          <cell r="C102" t="str">
            <v>Obszar wjazdu karetek</v>
          </cell>
        </row>
        <row r="103">
          <cell r="C103" t="str">
            <v>Sala resuscytacyjno zabiegowa</v>
          </cell>
        </row>
        <row r="104">
          <cell r="C104" t="str">
            <v>Sala zabiegowa</v>
          </cell>
        </row>
        <row r="105">
          <cell r="C105" t="str">
            <v>Komunikacja</v>
          </cell>
        </row>
        <row r="107">
          <cell r="C107" t="str">
            <v>Pomieszczenie porządkowe</v>
          </cell>
        </row>
        <row r="108">
          <cell r="C108" t="str">
            <v>Sala przygotowania lekarza</v>
          </cell>
        </row>
        <row r="109">
          <cell r="C109" t="str">
            <v>Komunikacja</v>
          </cell>
        </row>
        <row r="111">
          <cell r="C111" t="str">
            <v>Sala obserwacji</v>
          </cell>
        </row>
        <row r="112">
          <cell r="C112" t="str">
            <v>Boks diagnostyczno laboratoryjny</v>
          </cell>
        </row>
        <row r="117">
          <cell r="C117" t="str">
            <v>Magazyn sprzętu i aparatury</v>
          </cell>
        </row>
        <row r="118">
          <cell r="C118" t="str">
            <v>Łazienka personelu</v>
          </cell>
        </row>
        <row r="119">
          <cell r="C119" t="str">
            <v>Łazienka personelu</v>
          </cell>
        </row>
        <row r="120">
          <cell r="C120" t="str">
            <v>Łazienka pacjentów</v>
          </cell>
        </row>
        <row r="121">
          <cell r="C121" t="str">
            <v>Pokój personelu</v>
          </cell>
        </row>
        <row r="122">
          <cell r="C122" t="str">
            <v>Pokój oddziałowej i kierownika oddziału</v>
          </cell>
        </row>
        <row r="123">
          <cell r="C123" t="str">
            <v>Kuchenka oddziałowa</v>
          </cell>
        </row>
        <row r="124">
          <cell r="C124" t="str">
            <v>Pokój lekarzy anestezjologów</v>
          </cell>
        </row>
        <row r="125">
          <cell r="C125" t="str">
            <v>Punkt przygotowawczy pielęgniarski</v>
          </cell>
        </row>
        <row r="126">
          <cell r="C126" t="str">
            <v>Śluza umywalkowo-fartuchowa</v>
          </cell>
        </row>
        <row r="127">
          <cell r="C127" t="str">
            <v>Izolatka</v>
          </cell>
        </row>
        <row r="128">
          <cell r="C128" t="str">
            <v>Łazienka pacjenta</v>
          </cell>
        </row>
        <row r="129">
          <cell r="C129" t="str">
            <v>Sala 5- osobowa</v>
          </cell>
        </row>
        <row r="130">
          <cell r="C130" t="str">
            <v>Śluza umywalkowo - fartuchowa</v>
          </cell>
        </row>
        <row r="131">
          <cell r="C131" t="str">
            <v>Brudownik do mycia kaczek i basenów</v>
          </cell>
        </row>
        <row r="132">
          <cell r="C132" t="str">
            <v>Śluza umywalkowo-fartuchowa</v>
          </cell>
        </row>
        <row r="133">
          <cell r="C133" t="str">
            <v>Pomieszczenie porządkowe</v>
          </cell>
        </row>
        <row r="134">
          <cell r="C134" t="str">
            <v>Magazyn bielizny brudnej</v>
          </cell>
        </row>
        <row r="135">
          <cell r="C135" t="str">
            <v>Magazyn bielizny czystej</v>
          </cell>
        </row>
        <row r="136">
          <cell r="C136" t="str">
            <v>Komunikacja</v>
          </cell>
        </row>
        <row r="161">
          <cell r="C161" t="str">
            <v>Holl + korytarz</v>
          </cell>
        </row>
        <row r="162">
          <cell r="C162" t="str">
            <v>Poczekalnia dla rodzin pacjentów</v>
          </cell>
        </row>
        <row r="164">
          <cell r="C164" t="str">
            <v>Składzik porządkowy</v>
          </cell>
        </row>
        <row r="165">
          <cell r="C165" t="str">
            <v>Korytarz</v>
          </cell>
        </row>
        <row r="166">
          <cell r="C166" t="str">
            <v>Przedsionek brudownika</v>
          </cell>
        </row>
        <row r="167">
          <cell r="C167" t="str">
            <v>Brudownik</v>
          </cell>
        </row>
        <row r="168">
          <cell r="C168" t="str">
            <v>Sala wybudzeniowa</v>
          </cell>
        </row>
        <row r="169">
          <cell r="C169" t="str">
            <v>Magazyn sprzętu - aparatu RTG</v>
          </cell>
        </row>
        <row r="170">
          <cell r="C170" t="str">
            <v>Przedsionek</v>
          </cell>
        </row>
        <row r="171">
          <cell r="C171" t="str">
            <v>Śluza pacjentów</v>
          </cell>
        </row>
        <row r="172">
          <cell r="C172" t="str">
            <v>Śluza pacjentów</v>
          </cell>
        </row>
        <row r="173">
          <cell r="C173" t="str">
            <v>Śluza materiałowo - sprzętowa</v>
          </cell>
        </row>
        <row r="174">
          <cell r="C174" t="str">
            <v>Korytarz bloku operacyjnego</v>
          </cell>
        </row>
        <row r="175">
          <cell r="C175" t="str">
            <v>Przygotowanie lekarzy</v>
          </cell>
        </row>
        <row r="176">
          <cell r="C176" t="str">
            <v>Przygotowanie pacjentów</v>
          </cell>
        </row>
        <row r="177">
          <cell r="C177" t="str">
            <v>Sala operacyjna aseptyczna</v>
          </cell>
        </row>
        <row r="178">
          <cell r="C178" t="str">
            <v>Instrumentarium - sale aseptyczne</v>
          </cell>
        </row>
        <row r="179">
          <cell r="C179" t="str">
            <v>Instrumentarium - sala septyczna</v>
          </cell>
        </row>
        <row r="180">
          <cell r="C180" t="str">
            <v>Przygotowanie lekarzy</v>
          </cell>
        </row>
        <row r="181">
          <cell r="C181" t="str">
            <v>Przygotowanie pacjentów</v>
          </cell>
        </row>
        <row r="182">
          <cell r="C182" t="str">
            <v>Sala operacyjna septyczna</v>
          </cell>
        </row>
        <row r="183">
          <cell r="C183" t="str">
            <v>Pom. wstepnego mycia i segregacji</v>
          </cell>
        </row>
        <row r="184">
          <cell r="C184" t="str">
            <v>Brudownik</v>
          </cell>
        </row>
        <row r="185">
          <cell r="C185" t="str">
            <v>Hol windowy - winda "brudna"</v>
          </cell>
        </row>
        <row r="187">
          <cell r="C187" t="str">
            <v>Sterylizacja podręczna, część brudna</v>
          </cell>
        </row>
        <row r="188">
          <cell r="C188" t="str">
            <v>Śluza umywalkowo - fartuchowa</v>
          </cell>
        </row>
        <row r="189">
          <cell r="C189" t="str">
            <v>Pom. przyjmowania materiałów sterylnych</v>
          </cell>
        </row>
        <row r="190">
          <cell r="C190" t="str">
            <v>Sterylizacja podręczna, część czysta,</v>
          </cell>
        </row>
        <row r="191">
          <cell r="C191" t="str">
            <v>Śluza umywalkowo - fartuchowa</v>
          </cell>
        </row>
        <row r="192">
          <cell r="C192" t="str">
            <v>Śluza umywalkowo - fartuchowa</v>
          </cell>
        </row>
        <row r="193">
          <cell r="C193" t="str">
            <v>Kuchenka herbaciana</v>
          </cell>
        </row>
        <row r="194">
          <cell r="C194" t="str">
            <v>Pokój wypoczynkowy pielęgniarek</v>
          </cell>
        </row>
        <row r="195">
          <cell r="C195" t="str">
            <v>Pokój wypoczynkowy lekarzy</v>
          </cell>
        </row>
        <row r="196">
          <cell r="C196" t="str">
            <v>Pokój wypoczynkowy anestezjologów</v>
          </cell>
        </row>
        <row r="197">
          <cell r="C197" t="str">
            <v>Sala operacyjna aseptyczna</v>
          </cell>
        </row>
        <row r="198">
          <cell r="C198" t="str">
            <v>Przygotowanie pacjentów</v>
          </cell>
        </row>
        <row r="199">
          <cell r="C199" t="str">
            <v>Przygotowanie lekarzy</v>
          </cell>
        </row>
        <row r="200">
          <cell r="C200" t="str">
            <v>Składzik porządkowy</v>
          </cell>
        </row>
        <row r="201">
          <cell r="C201" t="str">
            <v>WC personelu (K)</v>
          </cell>
        </row>
        <row r="202">
          <cell r="C202" t="str">
            <v>WC personelu (M)</v>
          </cell>
        </row>
        <row r="203">
          <cell r="C203" t="str">
            <v>Szatnia personelu, boks powrotny (K)</v>
          </cell>
        </row>
        <row r="204">
          <cell r="C204" t="str">
            <v>Szatnia personelu, część czysta (K)</v>
          </cell>
        </row>
        <row r="205">
          <cell r="C205" t="str">
            <v>Szatnia personelu, umywalnia (K)</v>
          </cell>
        </row>
        <row r="206">
          <cell r="C206" t="str">
            <v>Szatnia personelu, część brudna (K)</v>
          </cell>
        </row>
        <row r="207">
          <cell r="C207" t="str">
            <v>Przedsionek</v>
          </cell>
        </row>
        <row r="208">
          <cell r="C208" t="str">
            <v>Korytarz</v>
          </cell>
        </row>
        <row r="209">
          <cell r="C209" t="str">
            <v>Szatnia personelu, część brudna (M)</v>
          </cell>
        </row>
        <row r="210">
          <cell r="C210" t="str">
            <v>Szatnia personelu, umywalnia (M)</v>
          </cell>
        </row>
        <row r="211">
          <cell r="C211" t="str">
            <v>Szatnia personelu, część czysta (M)</v>
          </cell>
        </row>
        <row r="212">
          <cell r="C212" t="str">
            <v>Szatnia personelu, boks powrotny (M)</v>
          </cell>
        </row>
        <row r="213">
          <cell r="C213" t="str">
            <v>Boks bielizny brudnej</v>
          </cell>
        </row>
        <row r="214">
          <cell r="C214" t="str">
            <v>Magazyn</v>
          </cell>
        </row>
        <row r="215">
          <cell r="C215" t="str">
            <v>Składzik porządkowy</v>
          </cell>
        </row>
        <row r="216">
          <cell r="C216" t="str">
            <v>Korytarz</v>
          </cell>
        </row>
        <row r="217">
          <cell r="C217" t="str">
            <v>Pomieszczenie biurowe</v>
          </cell>
        </row>
        <row r="218">
          <cell r="C218" t="str">
            <v>Pomieszczenie biurowe</v>
          </cell>
        </row>
        <row r="219">
          <cell r="C219" t="str">
            <v>WC</v>
          </cell>
        </row>
        <row r="220">
          <cell r="C220" t="str">
            <v>Pokój śniadań</v>
          </cell>
        </row>
        <row r="221">
          <cell r="C221" t="str">
            <v>Kuchenka</v>
          </cell>
        </row>
        <row r="222">
          <cell r="C222" t="str">
            <v>WC</v>
          </cell>
        </row>
        <row r="223">
          <cell r="C223" t="str">
            <v>Gabinet lekarski</v>
          </cell>
        </row>
        <row r="224">
          <cell r="C224" t="str">
            <v>Klatka schodowa</v>
          </cell>
        </row>
        <row r="225">
          <cell r="C225" t="str">
            <v>Klatka schodowa</v>
          </cell>
        </row>
      </sheetData>
      <sheetData sheetId="2"/>
      <sheetData sheetId="3"/>
      <sheetData sheetId="4">
        <row r="17">
          <cell r="C17" t="str">
            <v>Ambulatorium – sztania, socjal</v>
          </cell>
          <cell r="D17">
            <v>39.630000000000003</v>
          </cell>
        </row>
        <row r="18">
          <cell r="C18" t="str">
            <v>Szatnia</v>
          </cell>
        </row>
      </sheetData>
      <sheetData sheetId="5"/>
      <sheetData sheetId="6"/>
      <sheetData sheetId="7"/>
      <sheetData sheetId="8">
        <row r="8">
          <cell r="H8">
            <v>52.2</v>
          </cell>
        </row>
        <row r="9">
          <cell r="H9">
            <v>14.5</v>
          </cell>
        </row>
        <row r="10">
          <cell r="H10">
            <v>7.9</v>
          </cell>
        </row>
        <row r="11">
          <cell r="H11">
            <v>4.2</v>
          </cell>
        </row>
        <row r="12">
          <cell r="H12">
            <v>4</v>
          </cell>
        </row>
        <row r="13">
          <cell r="H13">
            <v>2.7</v>
          </cell>
        </row>
        <row r="14">
          <cell r="H14">
            <v>28.7</v>
          </cell>
        </row>
        <row r="15">
          <cell r="H15">
            <v>9.9</v>
          </cell>
        </row>
        <row r="16">
          <cell r="H16">
            <v>22.4</v>
          </cell>
        </row>
        <row r="17">
          <cell r="H17">
            <v>11.2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17"/>
  <sheetViews>
    <sheetView tabSelected="1" zoomScale="85" zoomScaleNormal="85" workbookViewId="0">
      <selection activeCell="A2" sqref="A2:J56"/>
    </sheetView>
  </sheetViews>
  <sheetFormatPr defaultRowHeight="14.25"/>
  <cols>
    <col min="1" max="1" width="7.875" customWidth="1"/>
    <col min="2" max="2" width="48.625" customWidth="1"/>
  </cols>
  <sheetData>
    <row r="2" spans="1:10">
      <c r="B2" t="s">
        <v>0</v>
      </c>
    </row>
    <row r="4" spans="1:10">
      <c r="B4" t="s">
        <v>1</v>
      </c>
    </row>
    <row r="6" spans="1:10" ht="15.75" thickTop="1" thickBot="1">
      <c r="A6" s="110" t="s">
        <v>2</v>
      </c>
      <c r="B6" s="110" t="s">
        <v>3</v>
      </c>
      <c r="C6" s="110" t="s">
        <v>4</v>
      </c>
      <c r="D6" s="111" t="s">
        <v>5</v>
      </c>
      <c r="E6" s="111"/>
      <c r="F6" s="111"/>
      <c r="G6" s="111"/>
      <c r="H6" s="111"/>
      <c r="I6" s="111"/>
      <c r="J6" s="110" t="s">
        <v>6</v>
      </c>
    </row>
    <row r="7" spans="1:10" ht="15.75" thickTop="1" thickBot="1">
      <c r="A7" s="110"/>
      <c r="B7" s="110"/>
      <c r="C7" s="110"/>
      <c r="D7" s="1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110"/>
    </row>
    <row r="8" spans="1:10" ht="15.75" thickTop="1" thickBot="1">
      <c r="A8" s="3">
        <v>1</v>
      </c>
      <c r="B8" s="112" t="s">
        <v>13</v>
      </c>
      <c r="C8" s="4" t="s">
        <v>14</v>
      </c>
      <c r="D8" s="5">
        <f t="shared" ref="D8:I8" si="0">D91</f>
        <v>0</v>
      </c>
      <c r="E8" s="5">
        <f t="shared" si="0"/>
        <v>17.260000000000002</v>
      </c>
      <c r="F8" s="5">
        <f t="shared" si="0"/>
        <v>389.43</v>
      </c>
      <c r="G8" s="5">
        <f t="shared" si="0"/>
        <v>65.510000000000005</v>
      </c>
      <c r="H8" s="5">
        <f t="shared" si="0"/>
        <v>0</v>
      </c>
      <c r="I8" s="5">
        <f t="shared" si="0"/>
        <v>0</v>
      </c>
      <c r="J8" s="5">
        <f t="shared" ref="J8:J16" si="1">SUM(D8:I8)</f>
        <v>472.2</v>
      </c>
    </row>
    <row r="9" spans="1:10" ht="15.75" thickTop="1" thickBot="1">
      <c r="A9" s="3">
        <v>2</v>
      </c>
      <c r="B9" s="112"/>
      <c r="C9" s="4" t="s">
        <v>15</v>
      </c>
      <c r="D9" s="5">
        <f t="shared" ref="D9:I9" si="2">D125</f>
        <v>0</v>
      </c>
      <c r="E9" s="5">
        <f t="shared" si="2"/>
        <v>43.07</v>
      </c>
      <c r="F9" s="5">
        <f t="shared" si="2"/>
        <v>292.37</v>
      </c>
      <c r="G9" s="5">
        <f t="shared" si="2"/>
        <v>114.83</v>
      </c>
      <c r="H9" s="5">
        <f t="shared" si="2"/>
        <v>0</v>
      </c>
      <c r="I9" s="5">
        <f t="shared" si="2"/>
        <v>0</v>
      </c>
      <c r="J9" s="5">
        <f t="shared" si="1"/>
        <v>450.27</v>
      </c>
    </row>
    <row r="10" spans="1:10" ht="15.75" thickTop="1" thickBot="1">
      <c r="A10" s="3">
        <v>3</v>
      </c>
      <c r="B10" s="112"/>
      <c r="C10" s="4" t="s">
        <v>16</v>
      </c>
      <c r="D10" s="5">
        <f t="shared" ref="D10:I10" si="3">D168</f>
        <v>0</v>
      </c>
      <c r="E10" s="5">
        <f t="shared" si="3"/>
        <v>39.549999999999997</v>
      </c>
      <c r="F10" s="5">
        <f t="shared" si="3"/>
        <v>337.2999999999999</v>
      </c>
      <c r="G10" s="5">
        <f t="shared" si="3"/>
        <v>130.97999999999999</v>
      </c>
      <c r="H10" s="5">
        <f t="shared" si="3"/>
        <v>0</v>
      </c>
      <c r="I10" s="5">
        <f t="shared" si="3"/>
        <v>0</v>
      </c>
      <c r="J10" s="5">
        <f t="shared" si="1"/>
        <v>507.82999999999993</v>
      </c>
    </row>
    <row r="11" spans="1:10" ht="15.75" thickTop="1" thickBot="1">
      <c r="A11" s="3">
        <v>4</v>
      </c>
      <c r="B11" s="112"/>
      <c r="C11" s="4" t="s">
        <v>17</v>
      </c>
      <c r="D11" s="6">
        <f t="shared" ref="D11" si="4">D212</f>
        <v>0</v>
      </c>
      <c r="E11" s="6">
        <f>E212</f>
        <v>75.349999999999994</v>
      </c>
      <c r="F11" s="6">
        <f>F212</f>
        <v>389.92000000000007</v>
      </c>
      <c r="G11" s="6">
        <f>G212</f>
        <v>165.66</v>
      </c>
      <c r="H11" s="6">
        <f>H212</f>
        <v>0</v>
      </c>
      <c r="I11" s="6">
        <f>I212</f>
        <v>0</v>
      </c>
      <c r="J11" s="5">
        <f>SUM(D11:I11)</f>
        <v>630.93000000000006</v>
      </c>
    </row>
    <row r="12" spans="1:10" ht="15.75" thickTop="1" thickBot="1">
      <c r="A12" s="3">
        <v>5</v>
      </c>
      <c r="B12" s="112"/>
      <c r="C12" s="4" t="s">
        <v>18</v>
      </c>
      <c r="D12" s="5">
        <f t="shared" ref="D12:I12" si="5">D252</f>
        <v>0</v>
      </c>
      <c r="E12" s="5">
        <f t="shared" si="5"/>
        <v>43.19</v>
      </c>
      <c r="F12" s="5">
        <f t="shared" si="5"/>
        <v>327.14999999999998</v>
      </c>
      <c r="G12" s="5">
        <f t="shared" si="5"/>
        <v>95.300000000000011</v>
      </c>
      <c r="H12" s="5">
        <f t="shared" si="5"/>
        <v>0</v>
      </c>
      <c r="I12" s="5">
        <f t="shared" si="5"/>
        <v>0</v>
      </c>
      <c r="J12" s="5">
        <f t="shared" si="1"/>
        <v>465.64</v>
      </c>
    </row>
    <row r="13" spans="1:10" ht="15.75" thickTop="1" thickBot="1">
      <c r="A13" s="3">
        <v>6</v>
      </c>
      <c r="B13" s="112"/>
      <c r="C13" s="4" t="s">
        <v>19</v>
      </c>
      <c r="D13" s="5">
        <f t="shared" ref="D13:I13" si="6">D303</f>
        <v>0</v>
      </c>
      <c r="E13" s="5">
        <f t="shared" si="6"/>
        <v>71.3</v>
      </c>
      <c r="F13" s="5">
        <f t="shared" si="6"/>
        <v>559.06000000000017</v>
      </c>
      <c r="G13" s="5">
        <f t="shared" si="6"/>
        <v>152.43</v>
      </c>
      <c r="H13" s="5">
        <f t="shared" si="6"/>
        <v>79.490000000000009</v>
      </c>
      <c r="I13" s="5">
        <f t="shared" si="6"/>
        <v>0</v>
      </c>
      <c r="J13" s="5">
        <f t="shared" si="1"/>
        <v>862.2800000000002</v>
      </c>
    </row>
    <row r="14" spans="1:10" ht="15.75" thickTop="1" thickBot="1">
      <c r="A14" s="3">
        <v>7</v>
      </c>
      <c r="B14" s="112"/>
      <c r="C14" s="4" t="s">
        <v>20</v>
      </c>
      <c r="D14" s="5">
        <f t="shared" ref="D14:I14" si="7">D322</f>
        <v>0</v>
      </c>
      <c r="E14" s="5">
        <f t="shared" si="7"/>
        <v>0</v>
      </c>
      <c r="F14" s="5">
        <f t="shared" si="7"/>
        <v>0</v>
      </c>
      <c r="G14" s="5">
        <f t="shared" si="7"/>
        <v>44.22</v>
      </c>
      <c r="H14" s="5">
        <f t="shared" si="7"/>
        <v>291.43</v>
      </c>
      <c r="I14" s="5">
        <f t="shared" si="7"/>
        <v>0</v>
      </c>
      <c r="J14" s="5">
        <f t="shared" si="1"/>
        <v>335.65</v>
      </c>
    </row>
    <row r="15" spans="1:10" ht="15.75" thickTop="1" thickBot="1">
      <c r="A15" s="3">
        <v>8</v>
      </c>
      <c r="B15" s="112"/>
      <c r="C15" s="4" t="s">
        <v>21</v>
      </c>
      <c r="D15" s="5">
        <f t="shared" ref="D15:F15" si="8">D370</f>
        <v>0</v>
      </c>
      <c r="E15" s="5">
        <f t="shared" si="8"/>
        <v>0</v>
      </c>
      <c r="F15" s="5">
        <f t="shared" si="8"/>
        <v>0</v>
      </c>
      <c r="G15" s="5">
        <f>G370</f>
        <v>87.63000000000001</v>
      </c>
      <c r="H15" s="5">
        <f>H370</f>
        <v>22.21</v>
      </c>
      <c r="I15" s="5">
        <f>I370</f>
        <v>20.57</v>
      </c>
      <c r="J15" s="7">
        <f t="shared" si="1"/>
        <v>130.41</v>
      </c>
    </row>
    <row r="16" spans="1:10" ht="15.75" thickTop="1" thickBot="1">
      <c r="A16" s="3">
        <v>9</v>
      </c>
      <c r="B16" s="112"/>
      <c r="C16" s="4" t="s">
        <v>22</v>
      </c>
      <c r="D16" s="5">
        <f t="shared" ref="D16:H16" si="9">D420</f>
        <v>0</v>
      </c>
      <c r="E16" s="5">
        <f t="shared" si="9"/>
        <v>0</v>
      </c>
      <c r="F16" s="5">
        <f t="shared" si="9"/>
        <v>0</v>
      </c>
      <c r="G16" s="5">
        <f t="shared" si="9"/>
        <v>378.88</v>
      </c>
      <c r="H16" s="5">
        <f t="shared" si="9"/>
        <v>139.43</v>
      </c>
      <c r="I16" s="5">
        <f>I420</f>
        <v>59.4</v>
      </c>
      <c r="J16" s="5">
        <f t="shared" si="1"/>
        <v>577.70999999999992</v>
      </c>
    </row>
    <row r="17" spans="1:12" ht="15.75" thickTop="1" thickBot="1">
      <c r="A17" s="3">
        <v>10</v>
      </c>
      <c r="B17" s="112"/>
      <c r="C17" s="4" t="s">
        <v>23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51.92</v>
      </c>
      <c r="J17" s="5">
        <v>51.92</v>
      </c>
    </row>
    <row r="18" spans="1:12" ht="15.75" thickTop="1" thickBot="1">
      <c r="A18" s="3">
        <v>11</v>
      </c>
      <c r="B18" s="112"/>
      <c r="C18" s="4" t="s">
        <v>24</v>
      </c>
      <c r="D18" s="5">
        <f t="shared" ref="D18:I18" si="10">D348</f>
        <v>0</v>
      </c>
      <c r="E18" s="5">
        <f t="shared" si="10"/>
        <v>0</v>
      </c>
      <c r="F18" s="5">
        <f t="shared" si="10"/>
        <v>0</v>
      </c>
      <c r="G18" s="5">
        <f t="shared" si="10"/>
        <v>237.43</v>
      </c>
      <c r="H18" s="5">
        <f t="shared" si="10"/>
        <v>10.47</v>
      </c>
      <c r="I18" s="5">
        <f t="shared" si="10"/>
        <v>196.42999999999998</v>
      </c>
      <c r="J18" s="5">
        <f t="shared" ref="J18:J45" si="11">SUM(D18:I18)</f>
        <v>444.33</v>
      </c>
      <c r="L18" s="8"/>
    </row>
    <row r="19" spans="1:12" ht="15" thickBot="1">
      <c r="A19" s="3">
        <v>12</v>
      </c>
      <c r="B19" s="104" t="s">
        <v>25</v>
      </c>
      <c r="C19" s="4" t="s">
        <v>26</v>
      </c>
      <c r="D19" s="5">
        <f t="shared" ref="D19" si="12">D492</f>
        <v>0</v>
      </c>
      <c r="E19" s="5">
        <f>E492</f>
        <v>155.45000000000002</v>
      </c>
      <c r="F19" s="5">
        <f>F492</f>
        <v>176.28</v>
      </c>
      <c r="G19" s="5">
        <f>G492</f>
        <v>324.87999999999994</v>
      </c>
      <c r="H19" s="5">
        <f>H492</f>
        <v>234.48000000000002</v>
      </c>
      <c r="I19" s="5">
        <f>I492</f>
        <v>0</v>
      </c>
      <c r="J19" s="5">
        <f>SUM(D19:I19)</f>
        <v>891.08999999999992</v>
      </c>
    </row>
    <row r="20" spans="1:12" ht="15" thickBot="1">
      <c r="A20" s="3">
        <v>13</v>
      </c>
      <c r="B20" s="104"/>
      <c r="C20" s="4" t="s">
        <v>27</v>
      </c>
      <c r="D20" s="5">
        <f t="shared" ref="D20:E20" si="13">D527</f>
        <v>0</v>
      </c>
      <c r="E20" s="5">
        <f t="shared" si="13"/>
        <v>42.89</v>
      </c>
      <c r="F20" s="5">
        <f>F527</f>
        <v>302.14000000000004</v>
      </c>
      <c r="G20" s="5">
        <f>G527</f>
        <v>57.4</v>
      </c>
      <c r="H20" s="5">
        <f>H527</f>
        <v>179.08999999999997</v>
      </c>
      <c r="I20" s="5">
        <f>I527</f>
        <v>0</v>
      </c>
      <c r="J20" s="5">
        <f>SUM(D20:I20)</f>
        <v>581.52</v>
      </c>
    </row>
    <row r="21" spans="1:12" ht="15" thickBot="1">
      <c r="A21" s="3">
        <v>14</v>
      </c>
      <c r="B21" s="104"/>
      <c r="C21" s="4" t="s">
        <v>28</v>
      </c>
      <c r="D21" s="5">
        <f t="shared" ref="D21:I21" si="14">D555</f>
        <v>0</v>
      </c>
      <c r="E21" s="5">
        <f t="shared" si="14"/>
        <v>0</v>
      </c>
      <c r="F21" s="5">
        <f t="shared" si="14"/>
        <v>263.8</v>
      </c>
      <c r="G21" s="5">
        <f t="shared" si="14"/>
        <v>78.260000000000005</v>
      </c>
      <c r="H21" s="5">
        <f t="shared" si="14"/>
        <v>0</v>
      </c>
      <c r="I21" s="5">
        <f t="shared" si="14"/>
        <v>0</v>
      </c>
      <c r="J21" s="5">
        <f t="shared" si="11"/>
        <v>342.06</v>
      </c>
    </row>
    <row r="22" spans="1:12" ht="15" thickBot="1">
      <c r="A22" s="3">
        <v>15</v>
      </c>
      <c r="B22" s="104"/>
      <c r="C22" s="4" t="s">
        <v>29</v>
      </c>
      <c r="D22" s="5">
        <f t="shared" ref="D22:I22" si="15">D625</f>
        <v>129.6</v>
      </c>
      <c r="E22" s="5">
        <f t="shared" si="15"/>
        <v>49.8</v>
      </c>
      <c r="F22" s="5">
        <f t="shared" si="15"/>
        <v>465.20000000000005</v>
      </c>
      <c r="G22" s="5">
        <f t="shared" si="15"/>
        <v>275.89999999999998</v>
      </c>
      <c r="H22" s="5">
        <f t="shared" si="15"/>
        <v>149.85000000000002</v>
      </c>
      <c r="I22" s="5">
        <f t="shared" si="15"/>
        <v>0</v>
      </c>
      <c r="J22" s="5">
        <f t="shared" si="11"/>
        <v>1070.3499999999999</v>
      </c>
    </row>
    <row r="23" spans="1:12" ht="15" thickBot="1">
      <c r="A23" s="3">
        <v>16</v>
      </c>
      <c r="B23" s="104"/>
      <c r="C23" s="4" t="s">
        <v>30</v>
      </c>
      <c r="D23" s="5">
        <f t="shared" ref="D23:I23" si="16">D656</f>
        <v>37.89</v>
      </c>
      <c r="E23" s="5">
        <f t="shared" si="16"/>
        <v>0</v>
      </c>
      <c r="F23" s="5">
        <f t="shared" si="16"/>
        <v>413.78</v>
      </c>
      <c r="G23" s="5">
        <f t="shared" si="16"/>
        <v>29.32</v>
      </c>
      <c r="H23" s="5">
        <f t="shared" si="16"/>
        <v>0</v>
      </c>
      <c r="I23" s="5">
        <f t="shared" si="16"/>
        <v>0</v>
      </c>
      <c r="J23" s="5">
        <f>SUM(D23:I23)</f>
        <v>480.98999999999995</v>
      </c>
    </row>
    <row r="24" spans="1:12" ht="15" thickBot="1">
      <c r="A24" s="3">
        <v>17</v>
      </c>
      <c r="B24" s="104"/>
      <c r="C24" s="4" t="s">
        <v>31</v>
      </c>
      <c r="D24" s="5">
        <f t="shared" ref="D24:I24" ca="1" si="17">D665</f>
        <v>0</v>
      </c>
      <c r="E24" s="5">
        <f t="shared" ca="1" si="17"/>
        <v>0</v>
      </c>
      <c r="F24" s="5">
        <f t="shared" ca="1" si="17"/>
        <v>0</v>
      </c>
      <c r="G24" s="5">
        <f t="shared" ca="1" si="17"/>
        <v>6.5</v>
      </c>
      <c r="H24" s="5">
        <f t="shared" ca="1" si="17"/>
        <v>168.76</v>
      </c>
      <c r="I24" s="5">
        <f t="shared" ca="1" si="17"/>
        <v>0</v>
      </c>
      <c r="J24" s="5">
        <f ca="1">SUM(D24:I24)</f>
        <v>175.26</v>
      </c>
    </row>
    <row r="25" spans="1:12" ht="15" thickBot="1">
      <c r="A25" s="3">
        <v>18</v>
      </c>
      <c r="B25" s="104"/>
      <c r="C25" s="4" t="s">
        <v>32</v>
      </c>
      <c r="D25" s="5">
        <f t="shared" ref="D25:I25" si="18">D685</f>
        <v>0</v>
      </c>
      <c r="E25" s="5">
        <f t="shared" si="18"/>
        <v>0</v>
      </c>
      <c r="F25" s="5">
        <f t="shared" si="18"/>
        <v>38.03</v>
      </c>
      <c r="G25" s="5">
        <f t="shared" si="18"/>
        <v>79.030000000000015</v>
      </c>
      <c r="H25" s="5">
        <f t="shared" si="18"/>
        <v>139.53</v>
      </c>
      <c r="I25" s="5">
        <f t="shared" si="18"/>
        <v>0</v>
      </c>
      <c r="J25" s="5">
        <f t="shared" si="11"/>
        <v>256.59000000000003</v>
      </c>
      <c r="L25" s="8"/>
    </row>
    <row r="26" spans="1:12" ht="15" thickBot="1">
      <c r="A26" s="3">
        <v>19</v>
      </c>
      <c r="B26" s="104" t="s">
        <v>33</v>
      </c>
      <c r="C26" s="4" t="s">
        <v>24</v>
      </c>
      <c r="D26" s="5">
        <f t="shared" ref="D26:I26" si="19">D706</f>
        <v>0</v>
      </c>
      <c r="E26" s="5">
        <f t="shared" si="19"/>
        <v>0</v>
      </c>
      <c r="F26" s="5">
        <f t="shared" si="19"/>
        <v>0</v>
      </c>
      <c r="G26" s="5">
        <f t="shared" si="19"/>
        <v>128.41000000000003</v>
      </c>
      <c r="H26" s="5">
        <f t="shared" si="19"/>
        <v>0</v>
      </c>
      <c r="I26" s="5">
        <f t="shared" si="19"/>
        <v>110.56</v>
      </c>
      <c r="J26" s="5">
        <f t="shared" si="11"/>
        <v>238.97000000000003</v>
      </c>
    </row>
    <row r="27" spans="1:12" ht="15" thickBot="1">
      <c r="A27" s="3">
        <v>20</v>
      </c>
      <c r="B27" s="104"/>
      <c r="C27" s="4" t="s">
        <v>34</v>
      </c>
      <c r="D27" s="5">
        <f t="shared" ref="D27:I27" si="20">D739</f>
        <v>0</v>
      </c>
      <c r="E27" s="5">
        <f t="shared" si="20"/>
        <v>0</v>
      </c>
      <c r="F27" s="5">
        <f t="shared" si="20"/>
        <v>215.04999999999998</v>
      </c>
      <c r="G27" s="5">
        <f t="shared" si="20"/>
        <v>105.73</v>
      </c>
      <c r="H27" s="5">
        <f t="shared" si="20"/>
        <v>0</v>
      </c>
      <c r="I27" s="5">
        <f t="shared" si="20"/>
        <v>108.37</v>
      </c>
      <c r="J27" s="5">
        <f t="shared" si="11"/>
        <v>429.15</v>
      </c>
    </row>
    <row r="28" spans="1:12" ht="15" thickBot="1">
      <c r="A28" s="3">
        <v>21</v>
      </c>
      <c r="B28" s="104"/>
      <c r="C28" s="4" t="s">
        <v>35</v>
      </c>
      <c r="D28" s="5">
        <f t="shared" ref="D28:I28" si="21">D774</f>
        <v>0</v>
      </c>
      <c r="E28" s="5">
        <f t="shared" si="21"/>
        <v>18.93</v>
      </c>
      <c r="F28" s="5">
        <f t="shared" si="21"/>
        <v>245.02</v>
      </c>
      <c r="G28" s="5">
        <f t="shared" si="21"/>
        <v>45.230000000000004</v>
      </c>
      <c r="H28" s="5">
        <f t="shared" si="21"/>
        <v>0</v>
      </c>
      <c r="I28" s="5">
        <f t="shared" si="21"/>
        <v>95.61</v>
      </c>
      <c r="J28" s="5">
        <f t="shared" si="11"/>
        <v>404.79</v>
      </c>
    </row>
    <row r="29" spans="1:12" ht="15" thickBot="1">
      <c r="A29" s="3">
        <v>22</v>
      </c>
      <c r="B29" s="105" t="s">
        <v>36</v>
      </c>
      <c r="C29" s="4" t="s">
        <v>37</v>
      </c>
      <c r="D29" s="5">
        <f t="shared" ref="D29:I29" si="22">D800</f>
        <v>0</v>
      </c>
      <c r="E29" s="5">
        <f t="shared" si="22"/>
        <v>0</v>
      </c>
      <c r="F29" s="5">
        <f t="shared" si="22"/>
        <v>118.79999999999998</v>
      </c>
      <c r="G29" s="5">
        <f t="shared" si="22"/>
        <v>108.83000000000001</v>
      </c>
      <c r="H29" s="5">
        <f t="shared" si="22"/>
        <v>156.5</v>
      </c>
      <c r="I29" s="5">
        <f t="shared" si="22"/>
        <v>6.25</v>
      </c>
      <c r="J29" s="5">
        <f t="shared" si="11"/>
        <v>390.38</v>
      </c>
    </row>
    <row r="30" spans="1:12" ht="15" thickBot="1">
      <c r="A30" s="3">
        <v>23</v>
      </c>
      <c r="B30" s="105"/>
      <c r="C30" s="9" t="s">
        <v>34</v>
      </c>
      <c r="D30" s="10">
        <f t="shared" ref="D30:I30" si="23">D826</f>
        <v>0</v>
      </c>
      <c r="E30" s="10">
        <f t="shared" si="23"/>
        <v>0</v>
      </c>
      <c r="F30" s="10">
        <f t="shared" si="23"/>
        <v>187.33</v>
      </c>
      <c r="G30" s="10">
        <f t="shared" si="23"/>
        <v>13.73</v>
      </c>
      <c r="H30" s="10">
        <f t="shared" si="23"/>
        <v>149.32</v>
      </c>
      <c r="I30" s="10">
        <f t="shared" si="23"/>
        <v>12.45</v>
      </c>
      <c r="J30" s="10">
        <f t="shared" si="11"/>
        <v>362.83</v>
      </c>
    </row>
    <row r="31" spans="1:12" ht="15" thickBot="1">
      <c r="A31" s="3">
        <v>24</v>
      </c>
      <c r="B31" s="105"/>
      <c r="C31" s="9" t="s">
        <v>35</v>
      </c>
      <c r="D31" s="10">
        <f t="shared" ref="D31:I31" si="24">D855</f>
        <v>0</v>
      </c>
      <c r="E31" s="10">
        <f t="shared" si="24"/>
        <v>18.7</v>
      </c>
      <c r="F31" s="10">
        <f t="shared" si="24"/>
        <v>172</v>
      </c>
      <c r="G31" s="10">
        <f t="shared" si="24"/>
        <v>216</v>
      </c>
      <c r="H31" s="10">
        <f t="shared" si="24"/>
        <v>0</v>
      </c>
      <c r="I31" s="10">
        <f t="shared" si="24"/>
        <v>12.45</v>
      </c>
      <c r="J31" s="10">
        <f t="shared" si="11"/>
        <v>419.15</v>
      </c>
    </row>
    <row r="32" spans="1:12" ht="15" thickBot="1">
      <c r="A32" s="3">
        <v>25</v>
      </c>
      <c r="B32" s="105"/>
      <c r="C32" s="11" t="s">
        <v>38</v>
      </c>
      <c r="D32" s="12">
        <f t="shared" ref="D32:I32" si="25">D883</f>
        <v>0</v>
      </c>
      <c r="E32" s="12">
        <f t="shared" si="25"/>
        <v>0</v>
      </c>
      <c r="F32" s="12">
        <f t="shared" si="25"/>
        <v>138</v>
      </c>
      <c r="G32" s="12">
        <f t="shared" si="25"/>
        <v>303.7</v>
      </c>
      <c r="H32" s="12">
        <f t="shared" si="25"/>
        <v>0</v>
      </c>
      <c r="I32" s="12">
        <f t="shared" si="25"/>
        <v>44.86</v>
      </c>
      <c r="J32" s="12">
        <f t="shared" si="11"/>
        <v>486.56</v>
      </c>
    </row>
    <row r="33" spans="1:12" ht="15" thickBot="1">
      <c r="A33" s="3">
        <v>26</v>
      </c>
      <c r="B33" s="13" t="s">
        <v>39</v>
      </c>
      <c r="C33" s="9" t="s">
        <v>39</v>
      </c>
      <c r="D33" s="10">
        <f t="shared" ref="D33:I33" si="26">D909</f>
        <v>0</v>
      </c>
      <c r="E33" s="10">
        <f t="shared" si="26"/>
        <v>0</v>
      </c>
      <c r="F33" s="10">
        <f t="shared" si="26"/>
        <v>0</v>
      </c>
      <c r="G33" s="10">
        <f t="shared" si="26"/>
        <v>225.59999999999997</v>
      </c>
      <c r="H33" s="10">
        <f t="shared" si="26"/>
        <v>69</v>
      </c>
      <c r="I33" s="10">
        <f t="shared" si="26"/>
        <v>0</v>
      </c>
      <c r="J33" s="14">
        <f t="shared" si="11"/>
        <v>294.59999999999997</v>
      </c>
    </row>
    <row r="34" spans="1:12" ht="15" thickBot="1">
      <c r="A34" s="3">
        <v>27</v>
      </c>
      <c r="B34" s="13" t="s">
        <v>40</v>
      </c>
      <c r="C34" s="9" t="s">
        <v>41</v>
      </c>
      <c r="D34" s="10">
        <v>0</v>
      </c>
      <c r="E34" s="10">
        <v>0</v>
      </c>
      <c r="F34" s="10">
        <f>F951</f>
        <v>34.119999999999997</v>
      </c>
      <c r="G34" s="10">
        <f>G951</f>
        <v>27.669999999999998</v>
      </c>
      <c r="H34" s="10">
        <v>0</v>
      </c>
      <c r="I34" s="10">
        <v>0</v>
      </c>
      <c r="J34" s="14">
        <f t="shared" si="11"/>
        <v>61.789999999999992</v>
      </c>
    </row>
    <row r="35" spans="1:12" ht="15" thickBot="1">
      <c r="A35" s="3">
        <v>28</v>
      </c>
      <c r="B35" s="13" t="s">
        <v>42</v>
      </c>
      <c r="C35" s="9" t="s">
        <v>43</v>
      </c>
      <c r="D35" s="10">
        <f t="shared" ref="D35:I35" si="27">D936</f>
        <v>0</v>
      </c>
      <c r="E35" s="10">
        <f t="shared" si="27"/>
        <v>0</v>
      </c>
      <c r="F35" s="10">
        <f t="shared" si="27"/>
        <v>141.50000000000003</v>
      </c>
      <c r="G35" s="10">
        <f t="shared" si="27"/>
        <v>152.9</v>
      </c>
      <c r="H35" s="10">
        <f t="shared" si="27"/>
        <v>0</v>
      </c>
      <c r="I35" s="10">
        <f t="shared" si="27"/>
        <v>0</v>
      </c>
      <c r="J35" s="14">
        <f t="shared" si="11"/>
        <v>294.40000000000003</v>
      </c>
    </row>
    <row r="36" spans="1:12" ht="15" thickBot="1">
      <c r="A36" s="3">
        <v>29</v>
      </c>
      <c r="B36" s="105" t="s">
        <v>44</v>
      </c>
      <c r="C36" s="9" t="s">
        <v>45</v>
      </c>
      <c r="D36" s="10">
        <f t="shared" ref="D36:E36" si="28">D982</f>
        <v>0</v>
      </c>
      <c r="E36" s="10">
        <f t="shared" si="28"/>
        <v>0</v>
      </c>
      <c r="F36" s="10">
        <f>F982</f>
        <v>0</v>
      </c>
      <c r="G36" s="10">
        <f>G982</f>
        <v>379.28000000000003</v>
      </c>
      <c r="H36" s="10">
        <f>H982</f>
        <v>0</v>
      </c>
      <c r="I36" s="10">
        <f>I982</f>
        <v>193.5</v>
      </c>
      <c r="J36" s="14">
        <f>SUM(D36:I36)</f>
        <v>572.78</v>
      </c>
    </row>
    <row r="37" spans="1:12" ht="15" thickBot="1">
      <c r="A37" s="3">
        <v>30</v>
      </c>
      <c r="B37" s="106"/>
      <c r="C37" s="9" t="s">
        <v>46</v>
      </c>
      <c r="D37" s="10">
        <f t="shared" ref="D37:I37" si="29">D1013</f>
        <v>0</v>
      </c>
      <c r="E37" s="10">
        <f t="shared" si="29"/>
        <v>0</v>
      </c>
      <c r="F37" s="10">
        <f t="shared" si="29"/>
        <v>333</v>
      </c>
      <c r="G37" s="10">
        <f t="shared" si="29"/>
        <v>149.60000000000002</v>
      </c>
      <c r="H37" s="10">
        <f t="shared" si="29"/>
        <v>0</v>
      </c>
      <c r="I37" s="10">
        <f t="shared" si="29"/>
        <v>151.26999999999998</v>
      </c>
      <c r="J37" s="14">
        <f t="shared" si="11"/>
        <v>633.87</v>
      </c>
    </row>
    <row r="38" spans="1:12" ht="15" thickBot="1">
      <c r="A38" s="3">
        <v>31</v>
      </c>
      <c r="B38" s="106"/>
      <c r="C38" s="9" t="s">
        <v>47</v>
      </c>
      <c r="D38" s="10">
        <f t="shared" ref="D38:E38" si="30">D1029</f>
        <v>0</v>
      </c>
      <c r="E38" s="10">
        <f t="shared" si="30"/>
        <v>0</v>
      </c>
      <c r="F38" s="10">
        <f>F1029</f>
        <v>11.9</v>
      </c>
      <c r="G38" s="10">
        <f>G1029</f>
        <v>93.6</v>
      </c>
      <c r="H38" s="10">
        <f>H1029</f>
        <v>52.2</v>
      </c>
      <c r="I38" s="10">
        <f>I1029</f>
        <v>0</v>
      </c>
      <c r="J38" s="14">
        <f t="shared" ref="J38:J42" si="31">SUM(D38:I38)</f>
        <v>157.69999999999999</v>
      </c>
    </row>
    <row r="39" spans="1:12" ht="15" thickBot="1">
      <c r="A39" s="3">
        <v>32</v>
      </c>
      <c r="B39" s="106"/>
      <c r="C39" s="9" t="s">
        <v>48</v>
      </c>
      <c r="D39" s="10">
        <f t="shared" ref="D39" si="32">D1064</f>
        <v>0</v>
      </c>
      <c r="E39" s="10">
        <f>E1064</f>
        <v>28.3</v>
      </c>
      <c r="F39" s="10">
        <f>F1064</f>
        <v>284.39999999999998</v>
      </c>
      <c r="G39" s="10">
        <f>G1064</f>
        <v>124.5</v>
      </c>
      <c r="H39" s="10">
        <f>H1064</f>
        <v>0</v>
      </c>
      <c r="I39" s="10">
        <f>I1064</f>
        <v>0</v>
      </c>
      <c r="J39" s="14">
        <f t="shared" si="31"/>
        <v>437.2</v>
      </c>
    </row>
    <row r="40" spans="1:12" ht="15" thickBot="1">
      <c r="A40" s="3">
        <v>33</v>
      </c>
      <c r="B40" s="106"/>
      <c r="C40" s="9" t="s">
        <v>49</v>
      </c>
      <c r="D40" s="10">
        <f t="shared" ref="D40" si="33">D1102</f>
        <v>0</v>
      </c>
      <c r="E40" s="10">
        <f>E1102</f>
        <v>28.5</v>
      </c>
      <c r="F40" s="10">
        <f>F1102</f>
        <v>379.29999999999995</v>
      </c>
      <c r="G40" s="10">
        <f>G1102</f>
        <v>141.30000000000001</v>
      </c>
      <c r="H40" s="10">
        <f>H1102</f>
        <v>0</v>
      </c>
      <c r="I40" s="10">
        <f>I1102</f>
        <v>0</v>
      </c>
      <c r="J40" s="14">
        <f t="shared" si="31"/>
        <v>549.09999999999991</v>
      </c>
    </row>
    <row r="41" spans="1:12" ht="15" thickBot="1">
      <c r="A41" s="3">
        <v>34</v>
      </c>
      <c r="B41" s="106"/>
      <c r="C41" s="9" t="s">
        <v>50</v>
      </c>
      <c r="D41" s="10">
        <f t="shared" ref="D41:I41" si="34">D1114</f>
        <v>0</v>
      </c>
      <c r="E41" s="10">
        <f>E1114</f>
        <v>0</v>
      </c>
      <c r="F41" s="10">
        <f>F1114</f>
        <v>12.2</v>
      </c>
      <c r="G41" s="10">
        <f>G1114</f>
        <v>40.5</v>
      </c>
      <c r="H41" s="10">
        <f>H1114</f>
        <v>0</v>
      </c>
      <c r="I41" s="10">
        <f t="shared" si="34"/>
        <v>0</v>
      </c>
      <c r="J41" s="14">
        <f t="shared" si="31"/>
        <v>52.7</v>
      </c>
    </row>
    <row r="42" spans="1:12" ht="15" thickBot="1">
      <c r="A42" s="3">
        <v>35</v>
      </c>
      <c r="B42" s="106"/>
      <c r="C42" s="9" t="s">
        <v>51</v>
      </c>
      <c r="D42" s="10">
        <f t="shared" ref="D42:I42" si="35">D1146</f>
        <v>0</v>
      </c>
      <c r="E42" s="10">
        <f t="shared" si="35"/>
        <v>0</v>
      </c>
      <c r="F42" s="10">
        <f t="shared" si="35"/>
        <v>402</v>
      </c>
      <c r="G42" s="10">
        <f t="shared" si="35"/>
        <v>78.899999999999991</v>
      </c>
      <c r="H42" s="10">
        <f t="shared" si="35"/>
        <v>0</v>
      </c>
      <c r="I42" s="10">
        <f t="shared" si="35"/>
        <v>0</v>
      </c>
      <c r="J42" s="14">
        <f t="shared" si="31"/>
        <v>480.9</v>
      </c>
    </row>
    <row r="43" spans="1:12" ht="15" thickBot="1">
      <c r="A43" s="3">
        <v>36</v>
      </c>
      <c r="B43" s="107"/>
      <c r="C43" s="9" t="s">
        <v>52</v>
      </c>
      <c r="D43" s="10">
        <f t="shared" ref="D43:I43" si="36">D1180</f>
        <v>0</v>
      </c>
      <c r="E43" s="10">
        <f t="shared" si="36"/>
        <v>0</v>
      </c>
      <c r="F43" s="10">
        <f>F1180</f>
        <v>21.2</v>
      </c>
      <c r="G43" s="10">
        <f>G1180</f>
        <v>103.39999999999999</v>
      </c>
      <c r="H43" s="10">
        <f>H1180</f>
        <v>191.45000000000002</v>
      </c>
      <c r="I43" s="10">
        <f t="shared" si="36"/>
        <v>0</v>
      </c>
      <c r="J43" s="14">
        <f>SUM(D43:I43)</f>
        <v>316.05</v>
      </c>
    </row>
    <row r="44" spans="1:12" ht="15" thickBot="1">
      <c r="A44" s="3">
        <v>37</v>
      </c>
      <c r="B44" s="108" t="s">
        <v>53</v>
      </c>
      <c r="C44" s="9" t="s">
        <v>34</v>
      </c>
      <c r="D44" s="10">
        <f t="shared" ref="D44:I44" si="37">D1199</f>
        <v>0</v>
      </c>
      <c r="E44" s="10">
        <f t="shared" si="37"/>
        <v>0</v>
      </c>
      <c r="F44" s="10">
        <f t="shared" si="37"/>
        <v>0</v>
      </c>
      <c r="G44" s="10">
        <f t="shared" si="37"/>
        <v>92.6</v>
      </c>
      <c r="H44" s="10">
        <f t="shared" si="37"/>
        <v>18</v>
      </c>
      <c r="I44" s="10">
        <f t="shared" si="37"/>
        <v>0</v>
      </c>
      <c r="J44" s="14">
        <f t="shared" si="11"/>
        <v>110.6</v>
      </c>
    </row>
    <row r="45" spans="1:12" ht="15" thickBot="1">
      <c r="A45" s="3">
        <v>38</v>
      </c>
      <c r="B45" s="108"/>
      <c r="C45" s="15" t="s">
        <v>54</v>
      </c>
      <c r="D45" s="16">
        <f t="shared" ref="D45:I45" si="38">D1216</f>
        <v>0</v>
      </c>
      <c r="E45" s="16">
        <f t="shared" si="38"/>
        <v>0</v>
      </c>
      <c r="F45" s="16">
        <f t="shared" si="38"/>
        <v>0</v>
      </c>
      <c r="G45" s="16">
        <f t="shared" si="38"/>
        <v>47.800000000000004</v>
      </c>
      <c r="H45" s="16">
        <f t="shared" si="38"/>
        <v>5.8</v>
      </c>
      <c r="I45" s="16">
        <f t="shared" si="38"/>
        <v>0</v>
      </c>
      <c r="J45" s="17">
        <f t="shared" si="11"/>
        <v>53.6</v>
      </c>
    </row>
    <row r="46" spans="1:12" ht="15" thickTop="1">
      <c r="A46" s="109" t="s">
        <v>55</v>
      </c>
      <c r="B46" s="109"/>
      <c r="C46" s="109"/>
      <c r="D46" s="18"/>
      <c r="E46" s="18"/>
      <c r="F46" s="18"/>
      <c r="G46" s="18"/>
      <c r="H46" s="19"/>
      <c r="I46" s="19"/>
      <c r="J46" s="18"/>
    </row>
    <row r="47" spans="1:12" ht="15" thickBot="1">
      <c r="A47" s="102" t="s">
        <v>56</v>
      </c>
      <c r="B47" s="102"/>
      <c r="C47" s="102"/>
      <c r="D47" s="20">
        <f ca="1">SUM(D8:D45)</f>
        <v>167.49</v>
      </c>
      <c r="E47" s="20">
        <f ca="1">SUM(E8:E46)</f>
        <v>632.28999999999985</v>
      </c>
      <c r="F47" s="20">
        <f ca="1">SUM(F8:F46)</f>
        <v>6650.28</v>
      </c>
      <c r="G47" s="20">
        <f ca="1">SUM(G8:G45)</f>
        <v>4903.4400000000005</v>
      </c>
      <c r="H47" s="21">
        <f ca="1">SUM(H8:H45)</f>
        <v>2057.0100000000002</v>
      </c>
      <c r="I47" s="21">
        <f ca="1">SUM(I8:I45)</f>
        <v>1063.6400000000001</v>
      </c>
      <c r="J47" s="20">
        <f ca="1">SUM(D47:I47)</f>
        <v>15474.15</v>
      </c>
      <c r="L47" s="8"/>
    </row>
    <row r="48" spans="1:12" ht="15" thickTop="1">
      <c r="D48" s="22" t="s">
        <v>57</v>
      </c>
      <c r="E48" s="23" t="s">
        <v>58</v>
      </c>
      <c r="F48" s="8"/>
      <c r="H48" s="22" t="s">
        <v>59</v>
      </c>
      <c r="I48" s="22" t="s">
        <v>60</v>
      </c>
      <c r="J48" s="8"/>
      <c r="L48" s="8"/>
    </row>
    <row r="49" spans="1:12">
      <c r="D49" s="22"/>
      <c r="E49" s="23" t="s">
        <v>61</v>
      </c>
      <c r="F49" s="8">
        <v>5882.68</v>
      </c>
      <c r="J49" s="8"/>
    </row>
    <row r="50" spans="1:12">
      <c r="D50" s="22"/>
      <c r="E50" s="23" t="s">
        <v>62</v>
      </c>
      <c r="F50" s="24">
        <f>F79+F86+F267+F277+F725+F726+F727+F728+F729+F731+F733+F734+F735+F736+F737+F738+ F807+F808+F809+F810+F811+F812+F816+F817+F818+F819+F820+F821+F822+F855+F883+F909+F1158</f>
        <v>767.6</v>
      </c>
      <c r="J50" s="8"/>
    </row>
    <row r="51" spans="1:12">
      <c r="D51" s="22"/>
      <c r="E51" s="23"/>
      <c r="F51" s="22" t="s">
        <v>63</v>
      </c>
      <c r="G51" s="8">
        <v>1448.19</v>
      </c>
      <c r="J51" s="8"/>
    </row>
    <row r="52" spans="1:12">
      <c r="D52" s="22"/>
      <c r="E52" s="23"/>
      <c r="F52" s="23" t="s">
        <v>64</v>
      </c>
      <c r="G52" s="25">
        <f>G104+G142+G143+G146+G147+G183+G184+G232+G235+G268+G273+G278+G279+G280+G344+G431+G434+G435+ G438+G443+G447+G460+G468+G507+G540+G563+G616+G617+G715+G716+G718+G720+G721+G722+G723+G724+G783+G791+G795+G813+G814+G824+G840+G841+G847+G848+G852+G853+G863+G864+G866+G867+G871+G880+G909-G907-G908+G921+G923+G932+G933+G934+G935+G951+G971+G972+G991+G973+G977+G978+G979+G980+G981+G991+G996+G997+G1005+G1006+G1007+G1025+G1026+G1027+G1028+G1046+G1051+G1057+G1058+G1060+G1062+G1063+G1071+G1072+G1073++G1089+G1096+G1097+G1098+G1099+G1100+G1110+G1128+G1144+G1145+G1156+G1157+G1172+G1174+G1175</f>
        <v>2055.2999999999997</v>
      </c>
      <c r="H52" s="8">
        <v>1866.04</v>
      </c>
      <c r="I52" s="23" t="s">
        <v>59</v>
      </c>
      <c r="J52" s="8"/>
    </row>
    <row r="53" spans="1:12">
      <c r="D53" s="22"/>
      <c r="E53" s="23"/>
      <c r="F53" s="23" t="s">
        <v>65</v>
      </c>
      <c r="G53" s="26">
        <f>G98+G117+G150+G167+G185+G204+G207+G223+G228+G237+G263+G265+G272+G299+G314+G330+G331+G357+G358+G360+G361+G362+G363+G364+G366+G367+G368+G420+G449+G455+G521+G535+G551+G552+G553+G564+G569+G599+G613+G614+G635+G636+G698+G700+G701+G702+G704+G730+G762+G773+G839+G865+G868+G872+G875+G876+G877+G878+G916+G924+G1008+G1009+G1010+G1024+G1050+G1053+G1054+G1076+G1077+G1093+G1095+G1127+G1142+G1199+G1216</f>
        <v>1161.1499999999996</v>
      </c>
      <c r="H53" s="27">
        <f>H356+H359</f>
        <v>22.21</v>
      </c>
      <c r="I53" s="22" t="s">
        <v>66</v>
      </c>
      <c r="J53" s="8"/>
      <c r="L53" s="8"/>
    </row>
    <row r="54" spans="1:12">
      <c r="D54" s="22"/>
      <c r="E54" s="23"/>
      <c r="F54" s="23" t="s">
        <v>67</v>
      </c>
      <c r="G54" s="28">
        <f>G960+G961+G962+G963+G964+G965+G966+G967+G969</f>
        <v>238.8</v>
      </c>
      <c r="H54" s="29">
        <v>168.76</v>
      </c>
      <c r="I54" t="s">
        <v>68</v>
      </c>
      <c r="J54" s="8"/>
    </row>
    <row r="55" spans="1:12">
      <c r="D55" s="22"/>
      <c r="E55" s="23"/>
      <c r="F55" s="23"/>
      <c r="G55" s="8"/>
      <c r="H55" s="8"/>
      <c r="J55" s="8"/>
    </row>
    <row r="56" spans="1:12">
      <c r="D56" s="22"/>
      <c r="E56" s="23"/>
      <c r="F56" s="23"/>
      <c r="J56" s="8"/>
    </row>
    <row r="57" spans="1:12">
      <c r="A57" s="30"/>
      <c r="B57" s="30"/>
      <c r="C57" s="30"/>
      <c r="J57" s="8"/>
    </row>
    <row r="58" spans="1:12">
      <c r="A58" t="s">
        <v>69</v>
      </c>
    </row>
    <row r="60" spans="1:12">
      <c r="A60" t="s">
        <v>70</v>
      </c>
    </row>
    <row r="62" spans="1:12">
      <c r="A62" t="s">
        <v>71</v>
      </c>
    </row>
    <row r="64" spans="1:12" ht="15" thickBot="1">
      <c r="A64" s="31" t="s">
        <v>72</v>
      </c>
      <c r="B64" s="32" t="s">
        <v>73</v>
      </c>
      <c r="C64" s="33" t="s">
        <v>74</v>
      </c>
      <c r="D64" s="32" t="s">
        <v>75</v>
      </c>
      <c r="E64" s="34" t="s">
        <v>76</v>
      </c>
      <c r="F64" s="34" t="s">
        <v>77</v>
      </c>
      <c r="G64" s="34" t="s">
        <v>78</v>
      </c>
      <c r="H64" s="34" t="s">
        <v>79</v>
      </c>
      <c r="I64" s="34" t="s">
        <v>80</v>
      </c>
      <c r="J64" s="34" t="s">
        <v>6</v>
      </c>
    </row>
    <row r="65" spans="1:10" ht="15" thickBot="1">
      <c r="A65" s="3">
        <v>1</v>
      </c>
      <c r="B65" s="4" t="str">
        <f>'[1]BRYŁA A'!C11</f>
        <v>Sala chorych</v>
      </c>
      <c r="C65" s="35" t="s">
        <v>81</v>
      </c>
      <c r="D65" s="35"/>
      <c r="E65" s="35"/>
      <c r="F65" s="35">
        <f t="shared" ref="F65:F76" si="39">J65</f>
        <v>44.43</v>
      </c>
      <c r="G65" s="35"/>
      <c r="H65" s="35"/>
      <c r="I65" s="35"/>
      <c r="J65" s="35">
        <v>44.43</v>
      </c>
    </row>
    <row r="66" spans="1:10" ht="15" thickBot="1">
      <c r="A66" s="3">
        <v>2</v>
      </c>
      <c r="B66" s="4" t="str">
        <f>'[1]BRYŁA A'!C12</f>
        <v>Łazienka pacjentów</v>
      </c>
      <c r="C66" s="35" t="s">
        <v>82</v>
      </c>
      <c r="D66" s="35"/>
      <c r="E66" s="35"/>
      <c r="F66" s="35">
        <f t="shared" si="39"/>
        <v>4.16</v>
      </c>
      <c r="G66" s="35"/>
      <c r="H66" s="35"/>
      <c r="I66" s="35"/>
      <c r="J66" s="35">
        <v>4.16</v>
      </c>
    </row>
    <row r="67" spans="1:10" ht="15" thickBot="1">
      <c r="A67" s="3">
        <v>3</v>
      </c>
      <c r="B67" s="4" t="str">
        <f>'[1]BRYŁA A'!C13</f>
        <v>Sala chorych</v>
      </c>
      <c r="C67" s="35" t="s">
        <v>83</v>
      </c>
      <c r="D67" s="35"/>
      <c r="E67" s="35"/>
      <c r="F67" s="35">
        <f t="shared" si="39"/>
        <v>39.950000000000003</v>
      </c>
      <c r="G67" s="35"/>
      <c r="H67" s="35"/>
      <c r="I67" s="35"/>
      <c r="J67" s="35">
        <v>39.950000000000003</v>
      </c>
    </row>
    <row r="68" spans="1:10" ht="15" thickBot="1">
      <c r="A68" s="3">
        <v>4</v>
      </c>
      <c r="B68" s="4" t="str">
        <f>'[1]BRYŁA A'!C14</f>
        <v>Łazienka pacjentów</v>
      </c>
      <c r="C68" s="35" t="s">
        <v>84</v>
      </c>
      <c r="D68" s="35"/>
      <c r="E68" s="35"/>
      <c r="F68" s="35">
        <f t="shared" si="39"/>
        <v>4.16</v>
      </c>
      <c r="G68" s="35"/>
      <c r="H68" s="35"/>
      <c r="I68" s="35"/>
      <c r="J68" s="35">
        <v>4.16</v>
      </c>
    </row>
    <row r="69" spans="1:10" ht="15" thickBot="1">
      <c r="A69" s="3">
        <v>5</v>
      </c>
      <c r="B69" s="4" t="str">
        <f>'[1]BRYŁA A'!C15</f>
        <v>Sala chorych</v>
      </c>
      <c r="C69" s="35" t="s">
        <v>85</v>
      </c>
      <c r="D69" s="35"/>
      <c r="E69" s="35"/>
      <c r="F69" s="35">
        <f t="shared" si="39"/>
        <v>34.06</v>
      </c>
      <c r="G69" s="35"/>
      <c r="H69" s="35"/>
      <c r="I69" s="35"/>
      <c r="J69" s="35">
        <v>34.06</v>
      </c>
    </row>
    <row r="70" spans="1:10" ht="15" thickBot="1">
      <c r="A70" s="3">
        <v>6</v>
      </c>
      <c r="B70" s="4" t="str">
        <f>'[1]BRYŁA A'!C16</f>
        <v>Sala chorych</v>
      </c>
      <c r="C70" s="35" t="s">
        <v>86</v>
      </c>
      <c r="D70" s="35"/>
      <c r="E70" s="35"/>
      <c r="F70" s="35">
        <f t="shared" si="39"/>
        <v>36.47</v>
      </c>
      <c r="G70" s="35"/>
      <c r="H70" s="35"/>
      <c r="I70" s="35"/>
      <c r="J70" s="35">
        <v>36.47</v>
      </c>
    </row>
    <row r="71" spans="1:10" ht="15" thickBot="1">
      <c r="A71" s="3">
        <v>7</v>
      </c>
      <c r="B71" s="4" t="str">
        <f>'[1]BRYŁA A'!C17</f>
        <v>Łazienka pacjentów</v>
      </c>
      <c r="C71" s="35" t="s">
        <v>87</v>
      </c>
      <c r="D71" s="35"/>
      <c r="E71" s="35"/>
      <c r="F71" s="35">
        <f t="shared" si="39"/>
        <v>4.16</v>
      </c>
      <c r="G71" s="35"/>
      <c r="H71" s="35"/>
      <c r="I71" s="35"/>
      <c r="J71" s="35">
        <v>4.16</v>
      </c>
    </row>
    <row r="72" spans="1:10" ht="15" thickBot="1">
      <c r="A72" s="3">
        <v>8</v>
      </c>
      <c r="B72" s="4" t="str">
        <f>'[1]BRYŁA A'!C18</f>
        <v>Sala chorych</v>
      </c>
      <c r="C72" s="35" t="s">
        <v>88</v>
      </c>
      <c r="D72" s="35"/>
      <c r="E72" s="35"/>
      <c r="F72" s="35">
        <f t="shared" si="39"/>
        <v>46.61</v>
      </c>
      <c r="G72" s="35"/>
      <c r="H72" s="35"/>
      <c r="I72" s="35"/>
      <c r="J72" s="35">
        <v>46.61</v>
      </c>
    </row>
    <row r="73" spans="1:10" ht="15" thickBot="1">
      <c r="A73" s="3">
        <v>9</v>
      </c>
      <c r="B73" s="4" t="str">
        <f>'[1]BRYŁA A'!C19</f>
        <v>Łazienka pacjentów</v>
      </c>
      <c r="C73" s="35" t="s">
        <v>89</v>
      </c>
      <c r="D73" s="35"/>
      <c r="E73" s="35"/>
      <c r="F73" s="35">
        <f t="shared" si="39"/>
        <v>4.16</v>
      </c>
      <c r="G73" s="35"/>
      <c r="H73" s="35"/>
      <c r="I73" s="35"/>
      <c r="J73" s="35">
        <v>4.16</v>
      </c>
    </row>
    <row r="74" spans="1:10" ht="15" thickBot="1">
      <c r="A74" s="3">
        <v>10</v>
      </c>
      <c r="B74" s="4" t="str">
        <f>'[1]BRYŁA A'!C20</f>
        <v>Kuchenka oddziałowa</v>
      </c>
      <c r="C74" s="35">
        <v>71</v>
      </c>
      <c r="D74" s="35"/>
      <c r="E74" s="35"/>
      <c r="F74" s="35">
        <f t="shared" si="39"/>
        <v>13.09</v>
      </c>
      <c r="G74" s="35"/>
      <c r="H74" s="35"/>
      <c r="I74" s="35"/>
      <c r="J74" s="35">
        <v>13.09</v>
      </c>
    </row>
    <row r="75" spans="1:10" ht="15" thickBot="1">
      <c r="A75" s="3">
        <v>11</v>
      </c>
      <c r="B75" s="4" t="str">
        <f>'[1]BRYŁA A'!C21</f>
        <v>Komunikacja</v>
      </c>
      <c r="C75" s="35" t="s">
        <v>90</v>
      </c>
      <c r="D75" s="35"/>
      <c r="E75" s="35"/>
      <c r="F75" s="35">
        <f t="shared" si="39"/>
        <v>6.36</v>
      </c>
      <c r="G75" s="35"/>
      <c r="H75" s="35"/>
      <c r="I75" s="35"/>
      <c r="J75" s="35">
        <v>6.36</v>
      </c>
    </row>
    <row r="76" spans="1:10" ht="15" thickBot="1">
      <c r="A76" s="3">
        <v>12</v>
      </c>
      <c r="B76" s="4" t="str">
        <f>'[1]BRYŁA A'!C22</f>
        <v>W.c</v>
      </c>
      <c r="C76" s="35" t="s">
        <v>91</v>
      </c>
      <c r="D76" s="35"/>
      <c r="E76" s="35"/>
      <c r="F76" s="35">
        <f t="shared" si="39"/>
        <v>9.98</v>
      </c>
      <c r="G76" s="35"/>
      <c r="H76" s="35"/>
      <c r="I76" s="35"/>
      <c r="J76" s="35">
        <v>9.98</v>
      </c>
    </row>
    <row r="77" spans="1:10" ht="15" thickBot="1">
      <c r="A77" s="3">
        <v>13</v>
      </c>
      <c r="B77" s="4" t="str">
        <f>'[1]BRYŁA A'!C23</f>
        <v>Pokój ordynatora</v>
      </c>
      <c r="C77" s="35" t="s">
        <v>92</v>
      </c>
      <c r="D77" s="35"/>
      <c r="E77" s="35"/>
      <c r="F77" s="35"/>
      <c r="G77" s="35">
        <f>J77</f>
        <v>26.24</v>
      </c>
      <c r="H77" s="35"/>
      <c r="I77" s="35"/>
      <c r="J77" s="35">
        <v>26.24</v>
      </c>
    </row>
    <row r="78" spans="1:10" ht="15" thickBot="1">
      <c r="A78" s="3">
        <v>14</v>
      </c>
      <c r="B78" s="4" t="str">
        <f>'[1]BRYŁA A'!C24</f>
        <v>Pokój lekarzy</v>
      </c>
      <c r="C78" s="35" t="s">
        <v>93</v>
      </c>
      <c r="D78" s="35"/>
      <c r="E78" s="35"/>
      <c r="F78" s="35"/>
      <c r="G78" s="35">
        <f>J78</f>
        <v>39.270000000000003</v>
      </c>
      <c r="H78" s="35"/>
      <c r="I78" s="35"/>
      <c r="J78" s="35">
        <v>39.270000000000003</v>
      </c>
    </row>
    <row r="79" spans="1:10" ht="15" thickBot="1">
      <c r="A79" s="3">
        <v>15</v>
      </c>
      <c r="B79" s="4" t="str">
        <f>'[1]BRYŁA A'!C25</f>
        <v>Magazynek</v>
      </c>
      <c r="C79" s="35" t="s">
        <v>94</v>
      </c>
      <c r="D79" s="35"/>
      <c r="E79" s="35"/>
      <c r="F79" s="36">
        <f>J79</f>
        <v>10.51</v>
      </c>
      <c r="G79" s="35"/>
      <c r="H79" s="35"/>
      <c r="I79" s="35"/>
      <c r="J79" s="35">
        <v>10.51</v>
      </c>
    </row>
    <row r="80" spans="1:10" ht="15" thickBot="1">
      <c r="A80" s="3">
        <v>16</v>
      </c>
      <c r="B80" s="4" t="str">
        <f>'[1]BRYŁA A'!C26</f>
        <v>Łazienka N/N</v>
      </c>
      <c r="C80" s="35">
        <v>73</v>
      </c>
      <c r="D80" s="37"/>
      <c r="E80" s="3"/>
      <c r="F80" s="35">
        <f>J80</f>
        <v>11.07</v>
      </c>
      <c r="G80" s="35"/>
      <c r="H80" s="35"/>
      <c r="I80" s="35"/>
      <c r="J80" s="35">
        <v>11.07</v>
      </c>
    </row>
    <row r="81" spans="1:10" ht="15" thickBot="1">
      <c r="A81" s="3">
        <v>17</v>
      </c>
      <c r="B81" s="4" t="str">
        <f>'[1]BRYŁA A'!C27</f>
        <v>Gabinet zabiegowy</v>
      </c>
      <c r="C81" s="35">
        <v>74</v>
      </c>
      <c r="D81" s="38"/>
      <c r="E81" s="35">
        <f>J81</f>
        <v>17.260000000000002</v>
      </c>
      <c r="F81" s="35"/>
      <c r="G81" s="35"/>
      <c r="H81" s="35"/>
      <c r="I81" s="35"/>
      <c r="J81" s="35">
        <v>17.260000000000002</v>
      </c>
    </row>
    <row r="82" spans="1:10" ht="15" thickBot="1">
      <c r="A82" s="3">
        <v>18</v>
      </c>
      <c r="B82" s="9" t="str">
        <f>'[1]BRYŁA A'!C28</f>
        <v>Punkt pielęgniarski</v>
      </c>
      <c r="C82" s="13">
        <v>75</v>
      </c>
      <c r="D82" s="13"/>
      <c r="E82" s="13"/>
      <c r="F82" s="13">
        <f t="shared" ref="F82:F90" si="40">J82</f>
        <v>13.28</v>
      </c>
      <c r="G82" s="13"/>
      <c r="H82" s="13"/>
      <c r="I82" s="13"/>
      <c r="J82" s="13">
        <v>13.28</v>
      </c>
    </row>
    <row r="83" spans="1:10" ht="15" thickBot="1">
      <c r="A83" s="3">
        <v>19</v>
      </c>
      <c r="B83" s="9" t="str">
        <f>'[1]BRYŁA A'!C29</f>
        <v>Pokój badań</v>
      </c>
      <c r="C83" s="13">
        <v>76</v>
      </c>
      <c r="D83" s="13"/>
      <c r="E83" s="13"/>
      <c r="F83" s="13">
        <f t="shared" si="40"/>
        <v>12.91</v>
      </c>
      <c r="G83" s="13"/>
      <c r="H83" s="13"/>
      <c r="I83" s="13"/>
      <c r="J83" s="13">
        <v>12.91</v>
      </c>
    </row>
    <row r="84" spans="1:10" ht="15" thickBot="1">
      <c r="A84" s="3">
        <v>20</v>
      </c>
      <c r="B84" s="9" t="str">
        <f>'[1]BRYŁA A'!C30</f>
        <v>Przedsionek brudownika</v>
      </c>
      <c r="C84" s="13">
        <v>77</v>
      </c>
      <c r="D84" s="13"/>
      <c r="E84" s="13"/>
      <c r="F84" s="13">
        <f t="shared" si="40"/>
        <v>4</v>
      </c>
      <c r="G84" s="13"/>
      <c r="H84" s="13"/>
      <c r="I84" s="13"/>
      <c r="J84" s="13">
        <v>4</v>
      </c>
    </row>
    <row r="85" spans="1:10" ht="15" thickBot="1">
      <c r="A85" s="3">
        <v>21</v>
      </c>
      <c r="B85" s="9" t="str">
        <f>'[1]BRYŁA A'!C31</f>
        <v>Brudownik</v>
      </c>
      <c r="C85" s="13">
        <v>78</v>
      </c>
      <c r="D85" s="13"/>
      <c r="E85" s="13"/>
      <c r="F85" s="13">
        <f t="shared" si="40"/>
        <v>5.47</v>
      </c>
      <c r="G85" s="13"/>
      <c r="H85" s="13"/>
      <c r="I85" s="13"/>
      <c r="J85" s="13">
        <v>5.47</v>
      </c>
    </row>
    <row r="86" spans="1:10" ht="15" thickBot="1">
      <c r="A86" s="3">
        <v>22</v>
      </c>
      <c r="B86" s="9" t="str">
        <f>'[1]BRYŁA A'!C32</f>
        <v>Mag.pościeli czystej</v>
      </c>
      <c r="C86" s="13">
        <v>79</v>
      </c>
      <c r="D86" s="13"/>
      <c r="E86" s="13"/>
      <c r="F86" s="39">
        <f t="shared" si="40"/>
        <v>2.9</v>
      </c>
      <c r="G86" s="13"/>
      <c r="H86" s="13"/>
      <c r="I86" s="13"/>
      <c r="J86" s="13">
        <v>2.9</v>
      </c>
    </row>
    <row r="87" spans="1:10" ht="15" thickBot="1">
      <c r="A87" s="3">
        <v>23</v>
      </c>
      <c r="B87" s="9" t="str">
        <f>'[1]BRYŁA A'!C33</f>
        <v>Przedsionek</v>
      </c>
      <c r="C87" s="13" t="s">
        <v>95</v>
      </c>
      <c r="D87" s="13"/>
      <c r="E87" s="13"/>
      <c r="F87" s="13">
        <f t="shared" si="40"/>
        <v>1.84</v>
      </c>
      <c r="G87" s="13"/>
      <c r="H87" s="13"/>
      <c r="I87" s="13"/>
      <c r="J87" s="13">
        <v>1.84</v>
      </c>
    </row>
    <row r="88" spans="1:10" ht="15" thickBot="1">
      <c r="A88" s="3">
        <v>24</v>
      </c>
      <c r="B88" s="9" t="str">
        <f>'[1]BRYŁA A'!C34</f>
        <v>Pokój jednołóżkowy</v>
      </c>
      <c r="C88" s="13" t="s">
        <v>96</v>
      </c>
      <c r="D88" s="13"/>
      <c r="E88" s="13"/>
      <c r="F88" s="13">
        <f t="shared" si="40"/>
        <v>8.8000000000000007</v>
      </c>
      <c r="G88" s="13"/>
      <c r="H88" s="13"/>
      <c r="I88" s="13"/>
      <c r="J88" s="13">
        <v>8.8000000000000007</v>
      </c>
    </row>
    <row r="89" spans="1:10" ht="15" thickBot="1">
      <c r="A89" s="3">
        <v>25</v>
      </c>
      <c r="B89" s="9" t="str">
        <f>'[1]BRYŁA A'!C35</f>
        <v>Łazienka</v>
      </c>
      <c r="C89" s="13" t="s">
        <v>97</v>
      </c>
      <c r="D89" s="13"/>
      <c r="E89" s="13"/>
      <c r="F89" s="13">
        <f t="shared" si="40"/>
        <v>2.33</v>
      </c>
      <c r="G89" s="13"/>
      <c r="H89" s="13"/>
      <c r="I89" s="13"/>
      <c r="J89" s="13">
        <v>2.33</v>
      </c>
    </row>
    <row r="90" spans="1:10" ht="15" thickBot="1">
      <c r="A90" s="3">
        <v>26</v>
      </c>
      <c r="B90" s="9" t="str">
        <f>'[1]BRYŁA A'!C36</f>
        <v>Komunikacja</v>
      </c>
      <c r="C90" s="13">
        <v>81</v>
      </c>
      <c r="D90" s="13"/>
      <c r="E90" s="13"/>
      <c r="F90" s="13">
        <f t="shared" si="40"/>
        <v>68.73</v>
      </c>
      <c r="G90" s="13"/>
      <c r="H90" s="13"/>
      <c r="I90" s="13"/>
      <c r="J90" s="13">
        <v>68.73</v>
      </c>
    </row>
    <row r="91" spans="1:10" ht="15" thickBot="1">
      <c r="A91" s="13"/>
      <c r="B91" s="40" t="s">
        <v>56</v>
      </c>
      <c r="C91" s="13"/>
      <c r="D91" s="31"/>
      <c r="E91" s="31">
        <f>SUM(E65:E90)</f>
        <v>17.260000000000002</v>
      </c>
      <c r="F91" s="31">
        <f>SUM(F65:F90)</f>
        <v>389.43</v>
      </c>
      <c r="G91" s="31">
        <f>SUM(G65:G90)</f>
        <v>65.510000000000005</v>
      </c>
      <c r="H91" s="31"/>
      <c r="I91" s="31"/>
      <c r="J91" s="13"/>
    </row>
    <row r="92" spans="1:10" ht="15" thickBot="1">
      <c r="A92" s="100" t="s">
        <v>98</v>
      </c>
      <c r="B92" s="100"/>
      <c r="C92" s="100"/>
      <c r="D92" s="100"/>
      <c r="E92" s="100"/>
      <c r="F92" s="100"/>
      <c r="G92" s="100"/>
      <c r="H92" s="9"/>
      <c r="I92" s="9"/>
      <c r="J92" s="31">
        <f>SUM(J65:J91)</f>
        <v>472.19999999999993</v>
      </c>
    </row>
    <row r="95" spans="1:10">
      <c r="A95" t="s">
        <v>99</v>
      </c>
    </row>
    <row r="97" spans="1:10" ht="15" thickBot="1">
      <c r="A97" s="31" t="s">
        <v>100</v>
      </c>
      <c r="B97" s="32" t="s">
        <v>73</v>
      </c>
      <c r="C97" s="33" t="str">
        <f>C64</f>
        <v>Nr pom.</v>
      </c>
      <c r="D97" s="32" t="s">
        <v>75</v>
      </c>
      <c r="E97" s="32" t="s">
        <v>76</v>
      </c>
      <c r="F97" s="32" t="s">
        <v>77</v>
      </c>
      <c r="G97" s="32" t="s">
        <v>78</v>
      </c>
      <c r="H97" s="32" t="s">
        <v>79</v>
      </c>
      <c r="I97" s="32" t="s">
        <v>80</v>
      </c>
      <c r="J97" s="34" t="s">
        <v>6</v>
      </c>
    </row>
    <row r="98" spans="1:10" ht="15" thickBot="1">
      <c r="A98" s="41">
        <v>1</v>
      </c>
      <c r="B98" s="4" t="str">
        <f>'[1]BRYŁA A'!C45</f>
        <v>Sekretariat</v>
      </c>
      <c r="C98" s="35">
        <v>164</v>
      </c>
      <c r="D98" s="35"/>
      <c r="E98" s="35"/>
      <c r="F98" s="35"/>
      <c r="G98" s="42">
        <f>J98</f>
        <v>31.12</v>
      </c>
      <c r="H98" s="35"/>
      <c r="I98" s="35"/>
      <c r="J98" s="35">
        <v>31.12</v>
      </c>
    </row>
    <row r="99" spans="1:10" ht="15" thickBot="1">
      <c r="A99" s="41">
        <v>2</v>
      </c>
      <c r="B99" s="4" t="str">
        <f>'[1]BRYŁA A'!C46</f>
        <v>Sala chorych</v>
      </c>
      <c r="C99" s="35" t="s">
        <v>101</v>
      </c>
      <c r="D99" s="35"/>
      <c r="E99" s="35"/>
      <c r="F99" s="35">
        <f>J99</f>
        <v>44.43</v>
      </c>
      <c r="G99" s="35"/>
      <c r="H99" s="35"/>
      <c r="I99" s="35"/>
      <c r="J99" s="35">
        <v>44.43</v>
      </c>
    </row>
    <row r="100" spans="1:10" ht="15" thickBot="1">
      <c r="A100" s="41">
        <v>3</v>
      </c>
      <c r="B100" s="4" t="str">
        <f>'[1]BRYŁA A'!C47</f>
        <v>Łazienka pacjentów</v>
      </c>
      <c r="C100" s="35" t="s">
        <v>102</v>
      </c>
      <c r="D100" s="35"/>
      <c r="E100" s="35"/>
      <c r="F100" s="35">
        <f>J100</f>
        <v>4.16</v>
      </c>
      <c r="G100" s="35"/>
      <c r="H100" s="35"/>
      <c r="I100" s="35"/>
      <c r="J100" s="35">
        <v>4.16</v>
      </c>
    </row>
    <row r="101" spans="1:10" ht="15" thickBot="1">
      <c r="A101" s="41">
        <v>4</v>
      </c>
      <c r="B101" s="4" t="str">
        <f>'[1]BRYŁA A'!C48</f>
        <v>Sala chorych</v>
      </c>
      <c r="C101" s="35" t="s">
        <v>103</v>
      </c>
      <c r="D101" s="35"/>
      <c r="E101" s="35"/>
      <c r="F101" s="35">
        <f>J101</f>
        <v>39.950000000000003</v>
      </c>
      <c r="G101" s="35"/>
      <c r="H101" s="35"/>
      <c r="I101" s="35"/>
      <c r="J101" s="35">
        <v>39.950000000000003</v>
      </c>
    </row>
    <row r="102" spans="1:10" ht="15" thickBot="1">
      <c r="A102" s="41">
        <v>5</v>
      </c>
      <c r="B102" s="4" t="str">
        <f>'[1]BRYŁA A'!C49</f>
        <v>Łazienka</v>
      </c>
      <c r="C102" s="35" t="s">
        <v>104</v>
      </c>
      <c r="D102" s="35"/>
      <c r="E102" s="35"/>
      <c r="F102" s="35">
        <f>J102</f>
        <v>4.16</v>
      </c>
      <c r="G102" s="35"/>
      <c r="H102" s="35"/>
      <c r="I102" s="35"/>
      <c r="J102" s="35">
        <v>4.16</v>
      </c>
    </row>
    <row r="103" spans="1:10" ht="15" thickBot="1">
      <c r="A103" s="41">
        <v>6</v>
      </c>
      <c r="B103" s="4" t="str">
        <f>'[1]BRYŁA A'!C50</f>
        <v>Sala chorych</v>
      </c>
      <c r="C103" s="35" t="s">
        <v>105</v>
      </c>
      <c r="D103" s="35"/>
      <c r="E103" s="35"/>
      <c r="F103" s="35">
        <f>J103</f>
        <v>34.06</v>
      </c>
      <c r="G103" s="35"/>
      <c r="H103" s="35"/>
      <c r="I103" s="35"/>
      <c r="J103" s="35">
        <v>34.06</v>
      </c>
    </row>
    <row r="104" spans="1:10" ht="15" thickBot="1">
      <c r="A104" s="41">
        <v>7</v>
      </c>
      <c r="B104" s="4" t="str">
        <f>'[1]BRYŁA A'!C51</f>
        <v>Pom.oddziałowej</v>
      </c>
      <c r="C104" s="35" t="s">
        <v>106</v>
      </c>
      <c r="D104" s="35"/>
      <c r="E104" s="35"/>
      <c r="F104" s="35"/>
      <c r="G104" s="36">
        <f>J104</f>
        <v>5.9</v>
      </c>
      <c r="H104" s="35"/>
      <c r="I104" s="35"/>
      <c r="J104" s="35">
        <v>5.9</v>
      </c>
    </row>
    <row r="105" spans="1:10" ht="15" thickBot="1">
      <c r="A105" s="41">
        <v>8</v>
      </c>
      <c r="B105" s="4" t="str">
        <f>'[1]BRYŁA A'!C52</f>
        <v>Sala chorych</v>
      </c>
      <c r="C105" s="35" t="s">
        <v>107</v>
      </c>
      <c r="D105" s="35"/>
      <c r="E105" s="35"/>
      <c r="F105" s="35">
        <f t="shared" ref="F105:F111" si="41">J105</f>
        <v>36.47</v>
      </c>
      <c r="G105" s="35"/>
      <c r="H105" s="35"/>
      <c r="I105" s="35"/>
      <c r="J105" s="35">
        <v>36.47</v>
      </c>
    </row>
    <row r="106" spans="1:10" ht="15" thickBot="1">
      <c r="A106" s="41">
        <v>9</v>
      </c>
      <c r="B106" s="4" t="str">
        <f>'[1]BRYŁA A'!C53</f>
        <v>Łazienka pacjentów</v>
      </c>
      <c r="C106" s="35" t="s">
        <v>108</v>
      </c>
      <c r="D106" s="35"/>
      <c r="E106" s="35"/>
      <c r="F106" s="35">
        <f t="shared" si="41"/>
        <v>4.16</v>
      </c>
      <c r="G106" s="35"/>
      <c r="H106" s="35"/>
      <c r="I106" s="35"/>
      <c r="J106" s="35">
        <v>4.16</v>
      </c>
    </row>
    <row r="107" spans="1:10" ht="15" thickBot="1">
      <c r="A107" s="41">
        <v>10</v>
      </c>
      <c r="B107" s="4" t="str">
        <f>'[1]BRYŁA A'!C54</f>
        <v>Sala chorych</v>
      </c>
      <c r="C107" s="35" t="s">
        <v>109</v>
      </c>
      <c r="D107" s="35"/>
      <c r="E107" s="35"/>
      <c r="F107" s="35">
        <f t="shared" si="41"/>
        <v>46.55</v>
      </c>
      <c r="G107" s="35"/>
      <c r="H107" s="35"/>
      <c r="I107" s="35"/>
      <c r="J107" s="35">
        <v>46.55</v>
      </c>
    </row>
    <row r="108" spans="1:10" ht="15" thickBot="1">
      <c r="A108" s="41">
        <v>11</v>
      </c>
      <c r="B108" s="4" t="str">
        <f>'[1]BRYŁA A'!C55</f>
        <v>Łazienka dla pacjentów</v>
      </c>
      <c r="C108" s="35" t="s">
        <v>110</v>
      </c>
      <c r="D108" s="35"/>
      <c r="E108" s="35"/>
      <c r="F108" s="35">
        <f t="shared" si="41"/>
        <v>4.16</v>
      </c>
      <c r="G108" s="35"/>
      <c r="H108" s="35"/>
      <c r="I108" s="35"/>
      <c r="J108" s="35">
        <v>4.16</v>
      </c>
    </row>
    <row r="109" spans="1:10" ht="15" thickBot="1">
      <c r="A109" s="41">
        <v>12</v>
      </c>
      <c r="B109" s="4" t="str">
        <f>'[1]BRYŁA A'!C56</f>
        <v>Kuchnia oddziałowa</v>
      </c>
      <c r="C109" s="35">
        <v>170</v>
      </c>
      <c r="D109" s="35"/>
      <c r="E109" s="35"/>
      <c r="F109" s="35">
        <f t="shared" si="41"/>
        <v>9.5</v>
      </c>
      <c r="G109" s="35"/>
      <c r="H109" s="35"/>
      <c r="I109" s="35"/>
      <c r="J109" s="35">
        <v>9.5</v>
      </c>
    </row>
    <row r="110" spans="1:10" ht="15" thickBot="1">
      <c r="A110" s="41">
        <v>13</v>
      </c>
      <c r="B110" s="4" t="str">
        <f>'[1]BRYŁA A'!C58</f>
        <v>Przedsionek pododdziału poł.-nowor.</v>
      </c>
      <c r="C110" s="35" t="s">
        <v>111</v>
      </c>
      <c r="D110" s="35"/>
      <c r="E110" s="35"/>
      <c r="F110" s="35">
        <f t="shared" si="41"/>
        <v>10.34</v>
      </c>
      <c r="G110" s="35"/>
      <c r="H110" s="35"/>
      <c r="I110" s="35"/>
      <c r="J110" s="35">
        <v>10.34</v>
      </c>
    </row>
    <row r="111" spans="1:10" ht="15" thickBot="1">
      <c r="A111" s="41">
        <v>14</v>
      </c>
      <c r="B111" s="4" t="str">
        <f>'[1]BRYŁA A'!C59</f>
        <v>Łazienka</v>
      </c>
      <c r="C111" s="35" t="s">
        <v>112</v>
      </c>
      <c r="D111" s="35"/>
      <c r="E111" s="35"/>
      <c r="F111" s="35">
        <f t="shared" si="41"/>
        <v>6.48</v>
      </c>
      <c r="G111" s="35"/>
      <c r="H111" s="35"/>
      <c r="I111" s="35"/>
      <c r="J111" s="35">
        <v>6.48</v>
      </c>
    </row>
    <row r="112" spans="1:10" ht="15" thickBot="1">
      <c r="A112" s="41">
        <v>15</v>
      </c>
      <c r="B112" s="4" t="str">
        <f>'[1]BRYŁA A'!C60</f>
        <v>Sala septyczna z możliwością porodu</v>
      </c>
      <c r="C112" s="35" t="s">
        <v>113</v>
      </c>
      <c r="D112" s="35"/>
      <c r="E112" s="35"/>
      <c r="F112" s="35"/>
      <c r="G112" s="35">
        <v>21.22</v>
      </c>
      <c r="H112" s="35"/>
      <c r="I112" s="35"/>
      <c r="J112" s="35">
        <v>21.22</v>
      </c>
    </row>
    <row r="113" spans="1:10" ht="15" thickBot="1">
      <c r="A113" s="41">
        <v>16</v>
      </c>
      <c r="B113" s="4" t="str">
        <f>'[1]BRYŁA A'!C61</f>
        <v>Pokój lekarzy</v>
      </c>
      <c r="C113" s="35" t="s">
        <v>114</v>
      </c>
      <c r="D113" s="35"/>
      <c r="E113" s="35"/>
      <c r="F113" s="35"/>
      <c r="G113" s="35">
        <f>J113</f>
        <v>31.87</v>
      </c>
      <c r="H113" s="35"/>
      <c r="I113" s="35"/>
      <c r="J113" s="35">
        <v>31.87</v>
      </c>
    </row>
    <row r="114" spans="1:10" ht="15" thickBot="1">
      <c r="A114" s="41">
        <v>17</v>
      </c>
      <c r="B114" s="4" t="str">
        <f>'[1]BRYŁA A'!C62</f>
        <v>Łazienka</v>
      </c>
      <c r="C114" s="35" t="s">
        <v>115</v>
      </c>
      <c r="D114" s="35"/>
      <c r="E114" s="35"/>
      <c r="F114" s="35"/>
      <c r="G114" s="35">
        <f>J114</f>
        <v>5.04</v>
      </c>
      <c r="H114" s="35"/>
      <c r="I114" s="35"/>
      <c r="J114" s="35">
        <v>5.04</v>
      </c>
    </row>
    <row r="115" spans="1:10" ht="15" thickBot="1">
      <c r="A115" s="41">
        <v>18</v>
      </c>
      <c r="B115" s="4" t="str">
        <f>'[1]BRYŁA A'!C63</f>
        <v>Łazienka N/N</v>
      </c>
      <c r="C115" s="35">
        <v>172</v>
      </c>
      <c r="D115" s="35"/>
      <c r="E115" s="35"/>
      <c r="F115" s="35">
        <f>J115</f>
        <v>11.25</v>
      </c>
      <c r="G115" s="35"/>
      <c r="H115" s="35"/>
      <c r="I115" s="35"/>
      <c r="J115" s="35">
        <v>11.25</v>
      </c>
    </row>
    <row r="116" spans="1:10" ht="15" thickBot="1">
      <c r="A116" s="41">
        <v>19</v>
      </c>
      <c r="B116" s="4" t="str">
        <f>'[1]BRYŁA A'!C64</f>
        <v>Gabinet zabiegowy</v>
      </c>
      <c r="C116" s="35" t="s">
        <v>116</v>
      </c>
      <c r="D116" s="35"/>
      <c r="E116" s="35">
        <f>J116</f>
        <v>18.62</v>
      </c>
      <c r="F116" s="35"/>
      <c r="G116" s="35"/>
      <c r="H116" s="35"/>
      <c r="I116" s="35"/>
      <c r="J116" s="35">
        <v>18.62</v>
      </c>
    </row>
    <row r="117" spans="1:10" ht="15" thickBot="1">
      <c r="A117" s="41">
        <v>20</v>
      </c>
      <c r="B117" s="4" t="str">
        <f>'[1]BRYŁA A'!C65</f>
        <v>Magazynek</v>
      </c>
      <c r="C117" s="35" t="s">
        <v>117</v>
      </c>
      <c r="D117" s="35"/>
      <c r="E117" s="35"/>
      <c r="F117" s="35"/>
      <c r="G117" s="42">
        <f>J117</f>
        <v>5.0199999999999996</v>
      </c>
      <c r="H117" s="35"/>
      <c r="I117" s="35"/>
      <c r="J117" s="35">
        <v>5.0199999999999996</v>
      </c>
    </row>
    <row r="118" spans="1:10" ht="15" thickBot="1">
      <c r="A118" s="41">
        <v>21</v>
      </c>
      <c r="B118" s="4" t="str">
        <f>'[1]BRYŁA A'!C66</f>
        <v>Punkt pielęgniarski</v>
      </c>
      <c r="C118" s="35">
        <v>174</v>
      </c>
      <c r="D118" s="35"/>
      <c r="E118" s="35"/>
      <c r="F118" s="35"/>
      <c r="G118" s="35">
        <f>J118</f>
        <v>14.66</v>
      </c>
      <c r="H118" s="35"/>
      <c r="I118" s="35"/>
      <c r="J118" s="35">
        <v>14.66</v>
      </c>
    </row>
    <row r="119" spans="1:10" ht="15" thickBot="1">
      <c r="A119" s="41">
        <v>22</v>
      </c>
      <c r="B119" s="4" t="str">
        <f>'[1]BRYŁA A'!C67</f>
        <v>Gabinet zabiegowy, punkt badań</v>
      </c>
      <c r="C119" s="35">
        <v>175</v>
      </c>
      <c r="D119" s="35"/>
      <c r="E119" s="35">
        <f>J119</f>
        <v>24.45</v>
      </c>
      <c r="F119" s="35"/>
      <c r="G119" s="35"/>
      <c r="H119" s="35"/>
      <c r="I119" s="35"/>
      <c r="J119" s="35">
        <v>24.45</v>
      </c>
    </row>
    <row r="120" spans="1:10" ht="15" thickBot="1">
      <c r="A120" s="41">
        <v>23</v>
      </c>
      <c r="B120" s="4" t="str">
        <f>'[1]BRYŁA A'!C68</f>
        <v>Śluza</v>
      </c>
      <c r="C120" s="35">
        <v>176</v>
      </c>
      <c r="D120" s="35"/>
      <c r="E120" s="35"/>
      <c r="F120" s="35">
        <f>J120</f>
        <v>12.43</v>
      </c>
      <c r="G120" s="35"/>
      <c r="H120" s="35"/>
      <c r="I120" s="35"/>
      <c r="J120" s="35">
        <v>12.43</v>
      </c>
    </row>
    <row r="121" spans="1:10" ht="15" thickBot="1">
      <c r="A121" s="41">
        <v>24</v>
      </c>
      <c r="B121" s="4" t="str">
        <f>'[1]BRYŁA A'!C69</f>
        <v>Przedsionek</v>
      </c>
      <c r="C121" s="35" t="s">
        <v>118</v>
      </c>
      <c r="D121" s="35"/>
      <c r="E121" s="35"/>
      <c r="F121" s="35">
        <f>J121</f>
        <v>1.86</v>
      </c>
      <c r="G121" s="35"/>
      <c r="H121" s="35"/>
      <c r="I121" s="35"/>
      <c r="J121" s="35">
        <v>1.86</v>
      </c>
    </row>
    <row r="122" spans="1:10" ht="15" thickBot="1">
      <c r="A122" s="41">
        <v>25</v>
      </c>
      <c r="B122" s="4" t="str">
        <f>'[1]BRYŁA A'!C70</f>
        <v>Pokój jednołóżkowy</v>
      </c>
      <c r="C122" s="35" t="s">
        <v>119</v>
      </c>
      <c r="D122" s="35"/>
      <c r="E122" s="35"/>
      <c r="F122" s="35">
        <f>J122</f>
        <v>9.26</v>
      </c>
      <c r="G122" s="35"/>
      <c r="H122" s="35"/>
      <c r="I122" s="35"/>
      <c r="J122" s="35">
        <v>9.26</v>
      </c>
    </row>
    <row r="123" spans="1:10" ht="15" thickBot="1">
      <c r="A123" s="41">
        <v>26</v>
      </c>
      <c r="B123" s="4" t="str">
        <f>'[1]BRYŁA A'!C71</f>
        <v>Łazienka</v>
      </c>
      <c r="C123" s="35" t="s">
        <v>120</v>
      </c>
      <c r="D123" s="35"/>
      <c r="E123" s="35"/>
      <c r="F123" s="35">
        <f>J123</f>
        <v>2.5499999999999998</v>
      </c>
      <c r="G123" s="35"/>
      <c r="H123" s="35"/>
      <c r="I123" s="35"/>
      <c r="J123" s="35">
        <v>2.5499999999999998</v>
      </c>
    </row>
    <row r="124" spans="1:10" ht="15" thickBot="1">
      <c r="A124" s="41">
        <v>27</v>
      </c>
      <c r="B124" s="4" t="str">
        <f>'[1]BRYŁA A'!C72</f>
        <v>Brudownik</v>
      </c>
      <c r="C124" s="35">
        <v>103</v>
      </c>
      <c r="D124" s="35"/>
      <c r="E124" s="35"/>
      <c r="F124" s="35">
        <f>J124</f>
        <v>10.6</v>
      </c>
      <c r="G124" s="35"/>
      <c r="H124" s="35"/>
      <c r="I124" s="35"/>
      <c r="J124" s="35">
        <v>10.6</v>
      </c>
    </row>
    <row r="125" spans="1:10" ht="15" thickBot="1">
      <c r="A125" s="3"/>
      <c r="B125" s="43" t="s">
        <v>56</v>
      </c>
      <c r="C125" s="35"/>
      <c r="D125" s="44">
        <f>SUM(D98:D124)</f>
        <v>0</v>
      </c>
      <c r="E125" s="44">
        <f>SUM(E98:E124)</f>
        <v>43.07</v>
      </c>
      <c r="F125" s="44">
        <f>SUM(F98:F124)</f>
        <v>292.37</v>
      </c>
      <c r="G125" s="44">
        <f>SUM(G98:G124)</f>
        <v>114.83</v>
      </c>
      <c r="H125" s="35"/>
      <c r="I125" s="35"/>
      <c r="J125" s="35"/>
    </row>
    <row r="126" spans="1:10" ht="15" thickBot="1">
      <c r="A126" s="100" t="s">
        <v>121</v>
      </c>
      <c r="B126" s="100"/>
      <c r="C126" s="100"/>
      <c r="D126" s="100"/>
      <c r="E126" s="100"/>
      <c r="F126" s="100"/>
      <c r="G126" s="100"/>
      <c r="H126" s="4"/>
      <c r="I126" s="4"/>
      <c r="J126" s="44">
        <f>SUM(J98:J125)</f>
        <v>450.27000000000004</v>
      </c>
    </row>
    <row r="130" spans="1:10">
      <c r="A130" t="s">
        <v>122</v>
      </c>
    </row>
    <row r="132" spans="1:10" ht="15" thickBot="1">
      <c r="A132" s="31" t="s">
        <v>72</v>
      </c>
      <c r="B132" s="32" t="s">
        <v>73</v>
      </c>
      <c r="C132" s="33" t="s">
        <v>74</v>
      </c>
      <c r="D132" s="32" t="s">
        <v>75</v>
      </c>
      <c r="E132" s="32" t="s">
        <v>76</v>
      </c>
      <c r="F132" s="32" t="s">
        <v>77</v>
      </c>
      <c r="G132" s="32" t="s">
        <v>78</v>
      </c>
      <c r="H132" s="32" t="s">
        <v>79</v>
      </c>
      <c r="I132" s="32" t="s">
        <v>80</v>
      </c>
      <c r="J132" s="32" t="s">
        <v>6</v>
      </c>
    </row>
    <row r="133" spans="1:10" ht="15" thickBot="1">
      <c r="A133" s="41">
        <v>1</v>
      </c>
      <c r="B133" s="4" t="str">
        <f>'[1]BRYŁA A'!C82</f>
        <v>Komunikacja</v>
      </c>
      <c r="C133" s="35">
        <v>179</v>
      </c>
      <c r="D133" s="35"/>
      <c r="E133" s="35"/>
      <c r="F133" s="35">
        <f>J133</f>
        <v>68.900000000000006</v>
      </c>
      <c r="G133" s="35"/>
      <c r="H133" s="35"/>
      <c r="I133" s="35"/>
      <c r="J133" s="35">
        <v>68.900000000000006</v>
      </c>
    </row>
    <row r="134" spans="1:10" ht="15" thickBot="1">
      <c r="A134" s="41">
        <v>2</v>
      </c>
      <c r="B134" s="4" t="str">
        <f>'[1]BRYŁA A'!C83</f>
        <v>Kuchnia mleczna zmywalnia</v>
      </c>
      <c r="C134" s="35">
        <v>180</v>
      </c>
      <c r="D134" s="35"/>
      <c r="E134" s="35"/>
      <c r="F134" s="35">
        <f>J134</f>
        <v>10.25</v>
      </c>
      <c r="G134" s="35"/>
      <c r="H134" s="35"/>
      <c r="I134" s="35"/>
      <c r="J134" s="35">
        <v>10.25</v>
      </c>
    </row>
    <row r="135" spans="1:10" ht="15" thickBot="1">
      <c r="A135" s="41">
        <v>3</v>
      </c>
      <c r="B135" s="4" t="str">
        <f>'[1]BRYŁA A'!C84</f>
        <v>Kuchnia mleczna cz.czysta</v>
      </c>
      <c r="C135" s="35">
        <v>181</v>
      </c>
      <c r="D135" s="35"/>
      <c r="E135" s="35"/>
      <c r="F135" s="35">
        <f>J135</f>
        <v>13.32</v>
      </c>
      <c r="G135" s="35"/>
      <c r="H135" s="35"/>
      <c r="I135" s="35"/>
      <c r="J135" s="35">
        <v>13.32</v>
      </c>
    </row>
    <row r="136" spans="1:10" ht="15" thickBot="1">
      <c r="A136" s="41">
        <v>4</v>
      </c>
      <c r="B136" s="4" t="str">
        <f>'[1]BRYŁA A'!C85</f>
        <v>Łazienka dzieci młodsze</v>
      </c>
      <c r="C136" s="35">
        <v>182</v>
      </c>
      <c r="D136" s="35"/>
      <c r="E136" s="35"/>
      <c r="F136" s="35">
        <f>J136</f>
        <v>14.01</v>
      </c>
      <c r="G136" s="35"/>
      <c r="H136" s="35"/>
      <c r="I136" s="35"/>
      <c r="J136" s="35">
        <v>14.01</v>
      </c>
    </row>
    <row r="137" spans="1:10" ht="15" thickBot="1">
      <c r="A137" s="41">
        <v>5</v>
      </c>
      <c r="B137" s="4" t="str">
        <f>'[1]BRYŁA A'!C86</f>
        <v>Separatka</v>
      </c>
      <c r="C137" s="35">
        <v>183</v>
      </c>
      <c r="D137" s="35"/>
      <c r="E137" s="35"/>
      <c r="F137" s="35">
        <f>J137</f>
        <v>14.01</v>
      </c>
      <c r="G137" s="35"/>
      <c r="H137" s="35"/>
      <c r="I137" s="35"/>
      <c r="J137" s="35">
        <v>14.01</v>
      </c>
    </row>
    <row r="138" spans="1:10" ht="15" thickBot="1">
      <c r="A138" s="41">
        <v>6</v>
      </c>
      <c r="B138" s="4" t="str">
        <f>'[1]BRYŁA A'!C87</f>
        <v>Gabinet zabiegowy</v>
      </c>
      <c r="C138" s="35">
        <v>184</v>
      </c>
      <c r="D138" s="35"/>
      <c r="E138" s="35">
        <f>J138</f>
        <v>17.440000000000001</v>
      </c>
      <c r="F138" s="35"/>
      <c r="G138" s="35"/>
      <c r="H138" s="35"/>
      <c r="I138" s="35"/>
      <c r="J138" s="35">
        <v>17.440000000000001</v>
      </c>
    </row>
    <row r="139" spans="1:10" ht="15" thickBot="1">
      <c r="A139" s="41">
        <v>7</v>
      </c>
      <c r="B139" s="4" t="str">
        <f>'[1]BRYŁA A'!C88</f>
        <v>Gabinet zabiegowy</v>
      </c>
      <c r="C139" s="35">
        <v>185</v>
      </c>
      <c r="D139" s="35"/>
      <c r="E139" s="35">
        <f>J139</f>
        <v>22.11</v>
      </c>
      <c r="F139" s="35"/>
      <c r="G139" s="35"/>
      <c r="H139" s="35"/>
      <c r="I139" s="35"/>
      <c r="J139" s="35">
        <v>22.11</v>
      </c>
    </row>
    <row r="140" spans="1:10" ht="15" thickBot="1">
      <c r="A140" s="41">
        <v>8</v>
      </c>
      <c r="B140" s="4" t="str">
        <f>'[1]BRYŁA A'!C89</f>
        <v>Brudownik</v>
      </c>
      <c r="C140" s="35">
        <v>186</v>
      </c>
      <c r="D140" s="35"/>
      <c r="E140" s="35"/>
      <c r="F140" s="35">
        <f>J140</f>
        <v>8.86</v>
      </c>
      <c r="G140" s="35"/>
      <c r="H140" s="35"/>
      <c r="I140" s="35"/>
      <c r="J140" s="35">
        <v>8.86</v>
      </c>
    </row>
    <row r="141" spans="1:10" ht="15" thickBot="1">
      <c r="A141" s="41">
        <v>9</v>
      </c>
      <c r="B141" s="4" t="str">
        <f>'[1]BRYŁA A'!C90</f>
        <v>Gabinet lekarski</v>
      </c>
      <c r="C141" s="35">
        <v>187</v>
      </c>
      <c r="D141" s="35"/>
      <c r="E141" s="35"/>
      <c r="F141" s="35">
        <f>J141</f>
        <v>17.89</v>
      </c>
      <c r="G141" s="35"/>
      <c r="H141" s="35"/>
      <c r="I141" s="35"/>
      <c r="J141" s="35">
        <v>17.89</v>
      </c>
    </row>
    <row r="142" spans="1:10" ht="15" thickBot="1">
      <c r="A142" s="41">
        <v>10</v>
      </c>
      <c r="B142" s="4" t="str">
        <f>'[1]BRYŁA A'!C91</f>
        <v>Komunikacja / poczekalnia</v>
      </c>
      <c r="C142" s="35">
        <v>188</v>
      </c>
      <c r="D142" s="35"/>
      <c r="E142" s="35"/>
      <c r="F142" s="35"/>
      <c r="G142" s="36">
        <f>J142</f>
        <v>33.72</v>
      </c>
      <c r="H142" s="35"/>
      <c r="I142" s="35"/>
      <c r="J142" s="35">
        <v>33.72</v>
      </c>
    </row>
    <row r="143" spans="1:10" ht="15" thickBot="1">
      <c r="A143" s="41">
        <v>11</v>
      </c>
      <c r="B143" s="4" t="str">
        <f>'[1]BRYŁA A'!C92</f>
        <v>Pom.oczekujących</v>
      </c>
      <c r="C143" s="35">
        <v>189</v>
      </c>
      <c r="D143" s="35"/>
      <c r="E143" s="35"/>
      <c r="F143" s="35"/>
      <c r="G143" s="36">
        <f>J143</f>
        <v>18.05</v>
      </c>
      <c r="H143" s="35"/>
      <c r="I143" s="35"/>
      <c r="J143" s="35">
        <v>18.05</v>
      </c>
    </row>
    <row r="144" spans="1:10" ht="15" thickBot="1">
      <c r="A144" s="41">
        <v>12</v>
      </c>
      <c r="B144" s="4" t="str">
        <f>'[1]BRYŁA A'!C93</f>
        <v>Łazienka</v>
      </c>
      <c r="C144" s="35">
        <v>190</v>
      </c>
      <c r="D144" s="35"/>
      <c r="E144" s="35"/>
      <c r="F144" s="35">
        <f>J144</f>
        <v>3.89</v>
      </c>
      <c r="G144" s="35"/>
      <c r="H144" s="35"/>
      <c r="I144" s="35"/>
      <c r="J144" s="35">
        <v>3.89</v>
      </c>
    </row>
    <row r="145" spans="1:10" ht="15" thickBot="1">
      <c r="A145" s="41">
        <v>13</v>
      </c>
      <c r="B145" s="4" t="str">
        <f>'[1]BRYŁA A'!C94</f>
        <v>Pom. lekarzy+sekretariat</v>
      </c>
      <c r="C145" s="35">
        <v>191</v>
      </c>
      <c r="D145" s="35"/>
      <c r="E145" s="35"/>
      <c r="F145" s="35"/>
      <c r="G145" s="35">
        <f>J145</f>
        <v>18.77</v>
      </c>
      <c r="H145" s="35"/>
      <c r="I145" s="35"/>
      <c r="J145" s="35">
        <v>18.77</v>
      </c>
    </row>
    <row r="146" spans="1:10" ht="15" thickBot="1">
      <c r="A146" s="41">
        <v>14</v>
      </c>
      <c r="B146" s="4" t="str">
        <f>'[1]BRYŁA A'!C95</f>
        <v>Biuro oddziałowej</v>
      </c>
      <c r="C146" s="35" t="s">
        <v>123</v>
      </c>
      <c r="D146" s="35"/>
      <c r="E146" s="35"/>
      <c r="F146" s="35"/>
      <c r="G146" s="36">
        <f>J146</f>
        <v>8.07</v>
      </c>
      <c r="H146" s="45"/>
      <c r="I146" s="45"/>
      <c r="J146" s="35">
        <v>8.07</v>
      </c>
    </row>
    <row r="147" spans="1:10" ht="15" thickBot="1">
      <c r="A147" s="41">
        <v>15</v>
      </c>
      <c r="B147" s="4" t="str">
        <f>'[1]BRYŁA A'!C96</f>
        <v>Biuro drdynatora</v>
      </c>
      <c r="C147" s="35" t="s">
        <v>124</v>
      </c>
      <c r="D147" s="35"/>
      <c r="E147" s="35"/>
      <c r="F147" s="35"/>
      <c r="G147" s="36">
        <f>J147</f>
        <v>15.52</v>
      </c>
      <c r="H147" s="46"/>
      <c r="I147" s="46"/>
      <c r="J147" s="13">
        <v>15.52</v>
      </c>
    </row>
    <row r="148" spans="1:10" ht="15" thickBot="1">
      <c r="A148" s="41">
        <v>16</v>
      </c>
      <c r="B148" s="4" t="str">
        <f>'[1]BRYŁA A'!C97</f>
        <v>Pom.socjalne</v>
      </c>
      <c r="C148" s="35" t="s">
        <v>125</v>
      </c>
      <c r="D148" s="35"/>
      <c r="E148" s="35"/>
      <c r="F148" s="35">
        <f>J148</f>
        <v>5.98</v>
      </c>
      <c r="G148" s="35"/>
      <c r="H148" s="46"/>
      <c r="I148" s="46"/>
      <c r="J148" s="13">
        <v>5.98</v>
      </c>
    </row>
    <row r="149" spans="1:10" ht="15" thickBot="1">
      <c r="A149" s="41">
        <v>17</v>
      </c>
      <c r="B149" s="4" t="str">
        <f>'[1]BRYŁA A'!C98</f>
        <v>Łazienka personelu</v>
      </c>
      <c r="C149" s="35">
        <v>192</v>
      </c>
      <c r="D149" s="35"/>
      <c r="E149" s="35"/>
      <c r="F149" s="35">
        <f>J149</f>
        <v>13.9</v>
      </c>
      <c r="G149" s="35"/>
      <c r="H149" s="46"/>
      <c r="I149" s="46"/>
      <c r="J149" s="13">
        <v>13.9</v>
      </c>
    </row>
    <row r="150" spans="1:10" ht="15" thickBot="1">
      <c r="A150" s="41">
        <v>18</v>
      </c>
      <c r="B150" s="4" t="str">
        <f>'[1]BRYŁA A'!C99</f>
        <v>Magazyn</v>
      </c>
      <c r="C150" s="35" t="s">
        <v>126</v>
      </c>
      <c r="D150" s="35"/>
      <c r="E150" s="35"/>
      <c r="F150" s="35"/>
      <c r="G150" s="42">
        <f>J150</f>
        <v>13.12</v>
      </c>
      <c r="H150" s="46"/>
      <c r="I150" s="46"/>
      <c r="J150" s="13">
        <v>13.12</v>
      </c>
    </row>
    <row r="151" spans="1:10" ht="15" thickBot="1">
      <c r="A151" s="41">
        <v>19</v>
      </c>
      <c r="B151" s="4" t="str">
        <f>'[1]BRYŁA A'!C100</f>
        <v>Sala chorych dzieci (12-18) 4 łóżkowa</v>
      </c>
      <c r="C151" s="35" t="s">
        <v>127</v>
      </c>
      <c r="D151" s="35"/>
      <c r="E151" s="35"/>
      <c r="F151" s="35">
        <f t="shared" ref="F151:F162" si="42">J151</f>
        <v>40.03</v>
      </c>
      <c r="G151" s="35"/>
      <c r="H151" s="46"/>
      <c r="I151" s="46"/>
      <c r="J151" s="13">
        <v>40.03</v>
      </c>
    </row>
    <row r="152" spans="1:10" ht="15" thickBot="1">
      <c r="A152" s="41">
        <v>20</v>
      </c>
      <c r="B152" s="4" t="str">
        <f>'[1]BRYŁA A'!C101</f>
        <v>Łazienka pacjentów</v>
      </c>
      <c r="C152" s="35" t="s">
        <v>128</v>
      </c>
      <c r="D152" s="35"/>
      <c r="E152" s="35"/>
      <c r="F152" s="35">
        <f t="shared" si="42"/>
        <v>4.16</v>
      </c>
      <c r="G152" s="35"/>
      <c r="H152" s="46"/>
      <c r="I152" s="46"/>
      <c r="J152" s="13">
        <v>4.16</v>
      </c>
    </row>
    <row r="153" spans="1:10" ht="15" thickBot="1">
      <c r="A153" s="41">
        <v>21</v>
      </c>
      <c r="B153" s="4" t="str">
        <f>'[1]BRYŁA A'!C102</f>
        <v>Przedsionek</v>
      </c>
      <c r="C153" s="35" t="s">
        <v>129</v>
      </c>
      <c r="D153" s="35"/>
      <c r="E153" s="35"/>
      <c r="F153" s="35">
        <f t="shared" si="42"/>
        <v>7.94</v>
      </c>
      <c r="G153" s="35"/>
      <c r="H153" s="46"/>
      <c r="I153" s="46"/>
      <c r="J153" s="13">
        <v>7.94</v>
      </c>
    </row>
    <row r="154" spans="1:10" ht="15" thickBot="1">
      <c r="A154" s="41">
        <v>22</v>
      </c>
      <c r="B154" s="4" t="str">
        <f>'[1]BRYŁA A'!C103</f>
        <v>Sala chorych (dzieci średnie)4 łóżka</v>
      </c>
      <c r="C154" s="35" t="s">
        <v>130</v>
      </c>
      <c r="D154" s="35"/>
      <c r="E154" s="35"/>
      <c r="F154" s="35">
        <f t="shared" si="42"/>
        <v>33.659999999999997</v>
      </c>
      <c r="G154" s="35"/>
      <c r="H154" s="46"/>
      <c r="I154" s="46"/>
      <c r="J154" s="13">
        <v>33.659999999999997</v>
      </c>
    </row>
    <row r="155" spans="1:10" ht="15" thickBot="1">
      <c r="A155" s="41">
        <v>23</v>
      </c>
      <c r="B155" s="4" t="str">
        <f>'[1]BRYŁA A'!C104</f>
        <v>Łazienka pacjentów</v>
      </c>
      <c r="C155" s="35" t="s">
        <v>131</v>
      </c>
      <c r="D155" s="35"/>
      <c r="E155" s="35"/>
      <c r="F155" s="35">
        <f t="shared" si="42"/>
        <v>4.16</v>
      </c>
      <c r="G155" s="35"/>
      <c r="H155" s="46"/>
      <c r="I155" s="46"/>
      <c r="J155" s="13">
        <v>4.16</v>
      </c>
    </row>
    <row r="156" spans="1:10" ht="15" thickBot="1">
      <c r="A156" s="41">
        <v>24</v>
      </c>
      <c r="B156" s="4" t="str">
        <f>'[1]BRYŁA A'!C105</f>
        <v>Przedsionek</v>
      </c>
      <c r="C156" s="35" t="s">
        <v>132</v>
      </c>
      <c r="D156" s="35"/>
      <c r="E156" s="35"/>
      <c r="F156" s="35">
        <f t="shared" si="42"/>
        <v>5.53</v>
      </c>
      <c r="G156" s="35"/>
      <c r="H156" s="46"/>
      <c r="I156" s="46"/>
      <c r="J156" s="13">
        <v>5.53</v>
      </c>
    </row>
    <row r="157" spans="1:10" ht="15" thickBot="1">
      <c r="A157" s="41">
        <v>25</v>
      </c>
      <c r="B157" s="4" t="str">
        <f>'[1]BRYŁA A'!C106</f>
        <v>Sala chorych (dzieci do lat 3)-4 łóżkowa</v>
      </c>
      <c r="C157" s="35" t="s">
        <v>133</v>
      </c>
      <c r="D157" s="35"/>
      <c r="E157" s="35"/>
      <c r="F157" s="35">
        <f t="shared" si="42"/>
        <v>2.13</v>
      </c>
      <c r="G157" s="35"/>
      <c r="H157" s="46"/>
      <c r="I157" s="46"/>
      <c r="J157" s="13">
        <v>2.13</v>
      </c>
    </row>
    <row r="158" spans="1:10" ht="15" thickBot="1">
      <c r="A158" s="41">
        <v>26</v>
      </c>
      <c r="B158" s="4" t="str">
        <f>'[1]BRYŁA A'!C107</f>
        <v>Sala chorych (dzieci do lat 3)-3 łóżkowa</v>
      </c>
      <c r="C158" s="35" t="s">
        <v>134</v>
      </c>
      <c r="D158" s="35"/>
      <c r="E158" s="35"/>
      <c r="F158" s="35">
        <f t="shared" si="42"/>
        <v>6.83</v>
      </c>
      <c r="G158" s="35"/>
      <c r="H158" s="46"/>
      <c r="I158" s="46"/>
      <c r="J158" s="13">
        <v>6.83</v>
      </c>
    </row>
    <row r="159" spans="1:10" ht="15" thickBot="1">
      <c r="A159" s="41">
        <v>27</v>
      </c>
      <c r="B159" s="4" t="str">
        <f>'[1]BRYŁA A'!C108</f>
        <v>Komunikacja</v>
      </c>
      <c r="C159" s="35" t="s">
        <v>135</v>
      </c>
      <c r="D159" s="35"/>
      <c r="E159" s="35"/>
      <c r="F159" s="35">
        <f t="shared" si="42"/>
        <v>5.09</v>
      </c>
      <c r="G159" s="35"/>
      <c r="H159" s="46"/>
      <c r="I159" s="46"/>
      <c r="J159" s="13">
        <v>5.09</v>
      </c>
    </row>
    <row r="160" spans="1:10" ht="15" thickBot="1">
      <c r="A160" s="41">
        <v>28</v>
      </c>
      <c r="B160" s="4" t="str">
        <f>'[1]BRYŁA A'!C109</f>
        <v>Sala chorych (dzieci do lat 3)-4 łóżkowa</v>
      </c>
      <c r="C160" s="35" t="s">
        <v>136</v>
      </c>
      <c r="D160" s="35"/>
      <c r="E160" s="35"/>
      <c r="F160" s="35">
        <f t="shared" si="42"/>
        <v>1.86</v>
      </c>
      <c r="G160" s="35"/>
      <c r="H160" s="46"/>
      <c r="I160" s="46"/>
      <c r="J160" s="13">
        <v>1.86</v>
      </c>
    </row>
    <row r="161" spans="1:10" ht="15" thickBot="1">
      <c r="A161" s="41">
        <v>29</v>
      </c>
      <c r="B161" s="4" t="str">
        <f>'[1]BRYŁA A'!C110</f>
        <v>Sala chorych (dzieci do lat 3)-3 łóżkowa</v>
      </c>
      <c r="C161" s="35" t="s">
        <v>137</v>
      </c>
      <c r="D161" s="35"/>
      <c r="E161" s="35"/>
      <c r="F161" s="35">
        <f t="shared" si="42"/>
        <v>6.28</v>
      </c>
      <c r="G161" s="35"/>
      <c r="H161" s="46"/>
      <c r="I161" s="46"/>
      <c r="J161" s="13">
        <v>6.28</v>
      </c>
    </row>
    <row r="162" spans="1:10" ht="15" thickBot="1">
      <c r="A162" s="41">
        <v>30</v>
      </c>
      <c r="B162" s="4" t="str">
        <f>'[1]BRYŁA A'!C111</f>
        <v>Komunikacja</v>
      </c>
      <c r="C162" s="35" t="s">
        <v>138</v>
      </c>
      <c r="D162" s="35"/>
      <c r="E162" s="35"/>
      <c r="F162" s="35">
        <f t="shared" si="42"/>
        <v>5.9</v>
      </c>
      <c r="G162" s="35"/>
      <c r="H162" s="46"/>
      <c r="I162" s="46"/>
      <c r="J162" s="13">
        <v>5.9</v>
      </c>
    </row>
    <row r="163" spans="1:10" ht="15" thickBot="1">
      <c r="A163" s="41">
        <v>31</v>
      </c>
      <c r="B163" s="4" t="str">
        <f>'[1]BRYŁA A'!C112</f>
        <v>Pkt pielęgniarki dyżurnej</v>
      </c>
      <c r="C163" s="35">
        <v>197</v>
      </c>
      <c r="D163" s="35"/>
      <c r="E163" s="35"/>
      <c r="F163" s="35"/>
      <c r="G163" s="35">
        <f>J163</f>
        <v>12.97</v>
      </c>
      <c r="H163" s="46"/>
      <c r="I163" s="46"/>
      <c r="J163" s="13">
        <v>12.97</v>
      </c>
    </row>
    <row r="164" spans="1:10" ht="15" thickBot="1">
      <c r="A164" s="41">
        <v>32</v>
      </c>
      <c r="B164" s="4" t="str">
        <f>'[1]BRYŁA A'!C113</f>
        <v>Sala chorych 2 łóżkowa</v>
      </c>
      <c r="C164" s="35" t="s">
        <v>139</v>
      </c>
      <c r="D164" s="35"/>
      <c r="E164" s="35"/>
      <c r="F164" s="35">
        <f>J164</f>
        <v>19.38</v>
      </c>
      <c r="G164" s="35"/>
      <c r="H164" s="46"/>
      <c r="I164" s="46"/>
      <c r="J164" s="13">
        <v>19.38</v>
      </c>
    </row>
    <row r="165" spans="1:10" ht="15" thickBot="1">
      <c r="A165" s="41">
        <v>33</v>
      </c>
      <c r="B165" s="4" t="str">
        <f>'[1]BRYŁA A'!C114</f>
        <v>Łazienka</v>
      </c>
      <c r="C165" s="35" t="s">
        <v>140</v>
      </c>
      <c r="D165" s="35"/>
      <c r="E165" s="35"/>
      <c r="F165" s="35">
        <f>J165</f>
        <v>7.04</v>
      </c>
      <c r="G165" s="35"/>
      <c r="H165" s="46"/>
      <c r="I165" s="46"/>
      <c r="J165" s="13">
        <v>7.04</v>
      </c>
    </row>
    <row r="166" spans="1:10" ht="15" thickBot="1">
      <c r="A166" s="41">
        <v>34</v>
      </c>
      <c r="B166" s="4" t="str">
        <f>'[1]BRYŁA A'!C115</f>
        <v>Śluza</v>
      </c>
      <c r="C166" s="35" t="s">
        <v>141</v>
      </c>
      <c r="D166" s="35"/>
      <c r="E166" s="35"/>
      <c r="F166" s="35">
        <f>J166</f>
        <v>16.3</v>
      </c>
      <c r="G166" s="35"/>
      <c r="H166" s="46"/>
      <c r="I166" s="46"/>
      <c r="J166" s="13">
        <v>16.3</v>
      </c>
    </row>
    <row r="167" spans="1:10" ht="15" thickBot="1">
      <c r="A167" s="41">
        <v>35</v>
      </c>
      <c r="B167" s="4" t="str">
        <f>'[1]BRYŁA A'!C116</f>
        <v>Składzik porządkowy</v>
      </c>
      <c r="C167" s="35">
        <v>199</v>
      </c>
      <c r="D167" s="35"/>
      <c r="E167" s="35"/>
      <c r="F167" s="35"/>
      <c r="G167" s="42">
        <f>J167</f>
        <v>10.76</v>
      </c>
      <c r="H167" s="46"/>
      <c r="I167" s="46"/>
      <c r="J167" s="13">
        <v>10.76</v>
      </c>
    </row>
    <row r="168" spans="1:10" ht="15" thickBot="1">
      <c r="A168" s="3"/>
      <c r="B168" s="43" t="s">
        <v>56</v>
      </c>
      <c r="C168" s="35"/>
      <c r="D168" s="44">
        <f>SUM(D133:D167)</f>
        <v>0</v>
      </c>
      <c r="E168" s="44">
        <f>SUM(E133:E167)</f>
        <v>39.549999999999997</v>
      </c>
      <c r="F168" s="44">
        <f>SUM(F133:F167)</f>
        <v>337.2999999999999</v>
      </c>
      <c r="G168" s="44">
        <f>SUM(G133:G167)</f>
        <v>130.97999999999999</v>
      </c>
      <c r="H168" s="44">
        <f>SUM(H133:H167)</f>
        <v>0</v>
      </c>
      <c r="I168" s="31"/>
      <c r="J168" s="47"/>
    </row>
    <row r="169" spans="1:10" ht="15" thickBot="1">
      <c r="A169" s="100" t="s">
        <v>142</v>
      </c>
      <c r="B169" s="100"/>
      <c r="C169" s="100"/>
      <c r="D169" s="100"/>
      <c r="E169" s="100"/>
      <c r="F169" s="100"/>
      <c r="G169" s="100"/>
      <c r="H169" s="48"/>
      <c r="I169" s="48"/>
      <c r="J169" s="32">
        <f>SUM(J133:J168)</f>
        <v>507.83</v>
      </c>
    </row>
    <row r="172" spans="1:10">
      <c r="A172" t="s">
        <v>143</v>
      </c>
    </row>
    <row r="174" spans="1:10" ht="15" thickBot="1">
      <c r="A174" s="31" t="s">
        <v>72</v>
      </c>
      <c r="B174" s="32" t="s">
        <v>73</v>
      </c>
      <c r="C174" s="33" t="s">
        <v>74</v>
      </c>
      <c r="D174" s="32" t="s">
        <v>75</v>
      </c>
      <c r="E174" s="32" t="s">
        <v>76</v>
      </c>
      <c r="F174" s="32" t="s">
        <v>77</v>
      </c>
      <c r="G174" s="32" t="s">
        <v>78</v>
      </c>
      <c r="H174" s="32" t="s">
        <v>79</v>
      </c>
      <c r="I174" s="32" t="s">
        <v>80</v>
      </c>
      <c r="J174" s="32" t="s">
        <v>6</v>
      </c>
    </row>
    <row r="175" spans="1:10" ht="15" thickBot="1">
      <c r="A175" s="41">
        <v>1</v>
      </c>
      <c r="B175" s="4" t="str">
        <f>'[1]BRYŁA A'!C128</f>
        <v>Komunikacja</v>
      </c>
      <c r="C175" s="35">
        <v>263</v>
      </c>
      <c r="D175" s="35"/>
      <c r="E175" s="35"/>
      <c r="F175" s="35">
        <f>J175</f>
        <v>15.23</v>
      </c>
      <c r="G175" s="35"/>
      <c r="H175" s="35"/>
      <c r="I175" s="35"/>
      <c r="J175" s="35">
        <v>15.23</v>
      </c>
    </row>
    <row r="176" spans="1:10" ht="15" thickBot="1">
      <c r="A176" s="41">
        <v>2</v>
      </c>
      <c r="B176" s="4" t="str">
        <f>'[1]BRYŁA A'!C130</f>
        <v>Brudownik z przedsionkiem</v>
      </c>
      <c r="C176" s="35">
        <v>264</v>
      </c>
      <c r="D176" s="35"/>
      <c r="E176" s="35"/>
      <c r="F176" s="35">
        <f>J176</f>
        <v>6.2</v>
      </c>
      <c r="G176" s="35"/>
      <c r="H176" s="35"/>
      <c r="I176" s="35"/>
      <c r="J176" s="35">
        <v>6.2</v>
      </c>
    </row>
    <row r="177" spans="1:10" ht="15" thickBot="1">
      <c r="A177" s="41">
        <v>3</v>
      </c>
      <c r="B177" s="4" t="str">
        <f>'[1]BRYŁA A'!C131</f>
        <v>Sala chorych 1-łóżkowa</v>
      </c>
      <c r="C177" s="35">
        <v>265</v>
      </c>
      <c r="D177" s="35"/>
      <c r="E177" s="35"/>
      <c r="F177" s="35">
        <f>J177</f>
        <v>10.3</v>
      </c>
      <c r="G177" s="35"/>
      <c r="H177" s="35"/>
      <c r="I177" s="35"/>
      <c r="J177" s="35">
        <v>10.3</v>
      </c>
    </row>
    <row r="178" spans="1:10" ht="15" thickBot="1">
      <c r="A178" s="41">
        <v>4</v>
      </c>
      <c r="B178" s="4" t="str">
        <f>'[1]BRYŁA A'!C132</f>
        <v>Łazienka</v>
      </c>
      <c r="C178" s="35" t="s">
        <v>144</v>
      </c>
      <c r="D178" s="35"/>
      <c r="E178" s="35"/>
      <c r="F178" s="35">
        <f>J178</f>
        <v>2.82</v>
      </c>
      <c r="G178" s="35"/>
      <c r="H178" s="35"/>
      <c r="I178" s="35"/>
      <c r="J178" s="35">
        <v>2.82</v>
      </c>
    </row>
    <row r="179" spans="1:10" ht="15" thickBot="1">
      <c r="A179" s="41">
        <v>5</v>
      </c>
      <c r="B179" s="4" t="str">
        <f>'[1]BRYŁA A'!C133</f>
        <v>Gabinet zabiegowy pielęgniarski</v>
      </c>
      <c r="C179" s="35">
        <v>266</v>
      </c>
      <c r="D179" s="35"/>
      <c r="E179" s="35"/>
      <c r="F179" s="35">
        <f>J179</f>
        <v>16</v>
      </c>
      <c r="G179" s="35"/>
      <c r="H179" s="35"/>
      <c r="I179" s="35"/>
      <c r="J179" s="35">
        <v>16</v>
      </c>
    </row>
    <row r="180" spans="1:10" ht="15" thickBot="1">
      <c r="A180" s="41">
        <v>6</v>
      </c>
      <c r="B180" s="4" t="str">
        <f>'[1]BRYŁA A'!C134</f>
        <v>Punkt pielęgniarski</v>
      </c>
      <c r="C180" s="35">
        <v>267</v>
      </c>
      <c r="D180" s="35"/>
      <c r="E180" s="35"/>
      <c r="F180" s="35"/>
      <c r="G180" s="35">
        <f>J180</f>
        <v>13</v>
      </c>
      <c r="H180" s="35"/>
      <c r="I180" s="35"/>
      <c r="J180" s="35">
        <v>13</v>
      </c>
    </row>
    <row r="181" spans="1:10" ht="15" thickBot="1">
      <c r="A181" s="41">
        <v>7</v>
      </c>
      <c r="B181" s="4" t="str">
        <f>'[1]BRYŁA A'!C135</f>
        <v>Gabinet zabiegowy</v>
      </c>
      <c r="C181" s="35">
        <v>268</v>
      </c>
      <c r="D181" s="35"/>
      <c r="E181" s="35">
        <f>J181</f>
        <v>16</v>
      </c>
      <c r="F181" s="35"/>
      <c r="G181" s="35"/>
      <c r="H181" s="35"/>
      <c r="I181" s="35"/>
      <c r="J181" s="35">
        <v>16</v>
      </c>
    </row>
    <row r="182" spans="1:10" ht="15" thickBot="1">
      <c r="A182" s="41">
        <v>8</v>
      </c>
      <c r="B182" s="4" t="str">
        <f>'[1]BRYŁA A'!C136</f>
        <v>Gabinet zabiegowy</v>
      </c>
      <c r="C182" s="35">
        <v>269</v>
      </c>
      <c r="D182" s="35"/>
      <c r="E182" s="35">
        <f>J182</f>
        <v>22.11</v>
      </c>
      <c r="F182" s="35"/>
      <c r="G182" s="35"/>
      <c r="H182" s="35"/>
      <c r="I182" s="35"/>
      <c r="J182" s="35">
        <v>22.11</v>
      </c>
    </row>
    <row r="183" spans="1:10" ht="15" thickBot="1">
      <c r="A183" s="41">
        <v>9</v>
      </c>
      <c r="B183" s="4" t="str">
        <f>'[1]BRYŁA A'!C137</f>
        <v>Pokój kierownika oddziału</v>
      </c>
      <c r="C183" s="35">
        <v>270</v>
      </c>
      <c r="D183" s="35"/>
      <c r="E183" s="35"/>
      <c r="F183" s="35"/>
      <c r="G183" s="36">
        <f>J183</f>
        <v>15.34</v>
      </c>
      <c r="H183" s="35"/>
      <c r="I183" s="35"/>
      <c r="J183" s="35">
        <v>15.34</v>
      </c>
    </row>
    <row r="184" spans="1:10" ht="15" thickBot="1">
      <c r="A184" s="41">
        <v>10</v>
      </c>
      <c r="B184" s="4" t="str">
        <f>'[1]BRYŁA A'!C138</f>
        <v>Pokój pielęgniarki oddziałowej</v>
      </c>
      <c r="C184" s="35">
        <v>271</v>
      </c>
      <c r="D184" s="35"/>
      <c r="E184" s="35"/>
      <c r="F184" s="35"/>
      <c r="G184" s="36">
        <f>J184</f>
        <v>16.52</v>
      </c>
      <c r="H184" s="35"/>
      <c r="I184" s="35"/>
      <c r="J184" s="35">
        <v>16.52</v>
      </c>
    </row>
    <row r="185" spans="1:10" ht="15" thickBot="1">
      <c r="A185" s="41">
        <v>11</v>
      </c>
      <c r="B185" s="4" t="str">
        <f>'[1]BRYŁA A'!C139</f>
        <v>Magazyn II</v>
      </c>
      <c r="C185" s="35">
        <v>272</v>
      </c>
      <c r="D185" s="35"/>
      <c r="E185" s="35"/>
      <c r="F185" s="35"/>
      <c r="G185" s="42">
        <f>J185</f>
        <v>12.08</v>
      </c>
      <c r="H185" s="35"/>
      <c r="I185" s="35"/>
      <c r="J185" s="35">
        <v>12.08</v>
      </c>
    </row>
    <row r="186" spans="1:10" ht="15" thickBot="1">
      <c r="A186" s="41">
        <v>12</v>
      </c>
      <c r="B186" s="4" t="str">
        <f>'[1]BRYŁA A'!C140</f>
        <v>Komunikacja</v>
      </c>
      <c r="C186" s="35">
        <v>273</v>
      </c>
      <c r="D186" s="35"/>
      <c r="E186" s="35"/>
      <c r="F186" s="35">
        <f t="shared" ref="F186:F195" si="43">J186</f>
        <v>16.87</v>
      </c>
      <c r="G186" s="35"/>
      <c r="H186" s="35"/>
      <c r="I186" s="35"/>
      <c r="J186" s="35">
        <v>16.87</v>
      </c>
    </row>
    <row r="187" spans="1:10" ht="15" thickBot="1">
      <c r="A187" s="41">
        <v>13</v>
      </c>
      <c r="B187" s="4" t="str">
        <f>'[1]BRYŁA A'!C141</f>
        <v>Łazienka personelu</v>
      </c>
      <c r="C187" s="35">
        <v>274</v>
      </c>
      <c r="D187" s="35"/>
      <c r="E187" s="35"/>
      <c r="F187" s="35">
        <f t="shared" si="43"/>
        <v>7.47</v>
      </c>
      <c r="G187" s="35"/>
      <c r="H187" s="35"/>
      <c r="I187" s="35"/>
      <c r="J187" s="35">
        <v>7.47</v>
      </c>
    </row>
    <row r="188" spans="1:10" ht="15" thickBot="1">
      <c r="A188" s="41">
        <v>14</v>
      </c>
      <c r="B188" s="4" t="str">
        <f>'[1]BRYŁA A'!C142</f>
        <v>Kuchenka oddziałowa</v>
      </c>
      <c r="C188" s="35">
        <v>275</v>
      </c>
      <c r="D188" s="35"/>
      <c r="E188" s="35"/>
      <c r="F188" s="35">
        <f t="shared" si="43"/>
        <v>12.83</v>
      </c>
      <c r="G188" s="35"/>
      <c r="H188" s="35"/>
      <c r="I188" s="35"/>
      <c r="J188" s="35">
        <v>12.83</v>
      </c>
    </row>
    <row r="189" spans="1:10" ht="15" thickBot="1">
      <c r="A189" s="41">
        <v>15</v>
      </c>
      <c r="B189" s="4" t="str">
        <f>'[1]BRYŁA A'!C143</f>
        <v>Komunikacja</v>
      </c>
      <c r="C189" s="35">
        <v>276</v>
      </c>
      <c r="D189" s="35"/>
      <c r="E189" s="35"/>
      <c r="F189" s="35">
        <f t="shared" si="43"/>
        <v>68.900000000000006</v>
      </c>
      <c r="G189" s="35"/>
      <c r="H189" s="35"/>
      <c r="I189" s="35"/>
      <c r="J189" s="35">
        <v>68.900000000000006</v>
      </c>
    </row>
    <row r="190" spans="1:10" ht="15" thickBot="1">
      <c r="A190" s="41">
        <v>16</v>
      </c>
      <c r="B190" s="4" t="str">
        <f>'[1]BRYŁA A'!C144</f>
        <v>Sala chorych 5-łóżkowa</v>
      </c>
      <c r="C190" s="35" t="s">
        <v>145</v>
      </c>
      <c r="D190" s="35"/>
      <c r="E190" s="35"/>
      <c r="F190" s="35">
        <f t="shared" si="43"/>
        <v>35.04</v>
      </c>
      <c r="G190" s="35"/>
      <c r="H190" s="35"/>
      <c r="I190" s="35"/>
      <c r="J190" s="35">
        <v>35.04</v>
      </c>
    </row>
    <row r="191" spans="1:10" ht="15" thickBot="1">
      <c r="A191" s="41">
        <v>17</v>
      </c>
      <c r="B191" s="4" t="str">
        <f>'[1]BRYŁA A'!C145</f>
        <v>Łazienka N/N</v>
      </c>
      <c r="C191" s="35" t="s">
        <v>146</v>
      </c>
      <c r="D191" s="35"/>
      <c r="E191" s="35"/>
      <c r="F191" s="35">
        <f t="shared" si="43"/>
        <v>9</v>
      </c>
      <c r="G191" s="35"/>
      <c r="H191" s="35"/>
      <c r="I191" s="35"/>
      <c r="J191" s="35">
        <v>9</v>
      </c>
    </row>
    <row r="192" spans="1:10" ht="15" thickBot="1">
      <c r="A192" s="41">
        <v>18</v>
      </c>
      <c r="B192" s="49" t="str">
        <f>'[1]BRYŁA A'!C146</f>
        <v>Przedsionek</v>
      </c>
      <c r="C192" s="35" t="s">
        <v>147</v>
      </c>
      <c r="D192" s="50"/>
      <c r="E192" s="50"/>
      <c r="F192" s="50">
        <f t="shared" si="43"/>
        <v>8.11</v>
      </c>
      <c r="G192" s="50"/>
      <c r="H192" s="50"/>
      <c r="I192" s="50"/>
      <c r="J192" s="50">
        <v>8.11</v>
      </c>
    </row>
    <row r="193" spans="1:10" ht="15" thickBot="1">
      <c r="A193" s="41">
        <v>19</v>
      </c>
      <c r="B193" s="51" t="str">
        <f>'[1]BRYŁA A'!C147</f>
        <v>Sala chorych 5-łóżkowa</v>
      </c>
      <c r="C193" s="35" t="s">
        <v>148</v>
      </c>
      <c r="D193" s="52"/>
      <c r="E193" s="52"/>
      <c r="F193" s="52">
        <f t="shared" si="43"/>
        <v>34.06</v>
      </c>
      <c r="G193" s="52"/>
      <c r="H193" s="52"/>
      <c r="I193" s="52"/>
      <c r="J193" s="52">
        <v>34.06</v>
      </c>
    </row>
    <row r="194" spans="1:10" ht="15" thickBot="1">
      <c r="A194" s="41">
        <v>20</v>
      </c>
      <c r="B194" s="51" t="str">
        <f>'[1]BRYŁA A'!C148</f>
        <v>Łazieka pacjentów</v>
      </c>
      <c r="C194" s="35" t="s">
        <v>149</v>
      </c>
      <c r="D194" s="52"/>
      <c r="E194" s="52"/>
      <c r="F194" s="52">
        <f t="shared" si="43"/>
        <v>4.16</v>
      </c>
      <c r="G194" s="52"/>
      <c r="H194" s="52"/>
      <c r="I194" s="52"/>
      <c r="J194" s="52">
        <v>4.16</v>
      </c>
    </row>
    <row r="195" spans="1:10" ht="15" thickBot="1">
      <c r="A195" s="41">
        <v>21</v>
      </c>
      <c r="B195" s="51" t="str">
        <f>'[1]BRYŁA A'!C149</f>
        <v>Przedsionek</v>
      </c>
      <c r="C195" s="35" t="s">
        <v>150</v>
      </c>
      <c r="D195" s="52"/>
      <c r="E195" s="52"/>
      <c r="F195" s="52">
        <f t="shared" si="43"/>
        <v>5.56</v>
      </c>
      <c r="G195" s="52"/>
      <c r="H195" s="52"/>
      <c r="I195" s="52"/>
      <c r="J195" s="52">
        <v>5.56</v>
      </c>
    </row>
    <row r="196" spans="1:10" ht="15" thickBot="1">
      <c r="A196" s="41">
        <v>22</v>
      </c>
      <c r="B196" s="51" t="str">
        <f>'[1]BRYŁA A'!C150</f>
        <v>Sala nadzoru chirurgicznego 5-łóżkowa</v>
      </c>
      <c r="C196" s="35" t="s">
        <v>151</v>
      </c>
      <c r="D196" s="52"/>
      <c r="E196" s="52">
        <f>J196</f>
        <v>37.24</v>
      </c>
      <c r="F196" s="52"/>
      <c r="G196" s="52"/>
      <c r="H196" s="52"/>
      <c r="I196" s="52"/>
      <c r="J196" s="52">
        <v>37.24</v>
      </c>
    </row>
    <row r="197" spans="1:10" ht="15" thickBot="1">
      <c r="A197" s="41">
        <v>23</v>
      </c>
      <c r="B197" s="51" t="str">
        <f>'[1]BRYŁA A'!C151</f>
        <v>Punkt obserwacyjny</v>
      </c>
      <c r="C197" s="35" t="s">
        <v>152</v>
      </c>
      <c r="D197" s="52"/>
      <c r="E197" s="52"/>
      <c r="F197" s="52"/>
      <c r="G197" s="52">
        <f>J197</f>
        <v>6.72</v>
      </c>
      <c r="H197" s="52"/>
      <c r="I197" s="52"/>
      <c r="J197" s="52">
        <v>6.72</v>
      </c>
    </row>
    <row r="198" spans="1:10" ht="15" thickBot="1">
      <c r="A198" s="41">
        <v>24</v>
      </c>
      <c r="B198" s="51" t="str">
        <f>'[1]BRYŁA A'!C152</f>
        <v>Sala chorych 5-łózkowa</v>
      </c>
      <c r="C198" s="35" t="s">
        <v>153</v>
      </c>
      <c r="D198" s="52"/>
      <c r="E198" s="52"/>
      <c r="F198" s="52">
        <f t="shared" ref="F198:F203" si="44">J198</f>
        <v>34.06</v>
      </c>
      <c r="G198" s="52"/>
      <c r="H198" s="52"/>
      <c r="I198" s="52"/>
      <c r="J198" s="52">
        <v>34.06</v>
      </c>
    </row>
    <row r="199" spans="1:10" ht="15" thickBot="1">
      <c r="A199" s="41">
        <v>25</v>
      </c>
      <c r="B199" s="51" t="str">
        <f>'[1]BRYŁA A'!C153</f>
        <v>Łazienka pacjentów</v>
      </c>
      <c r="C199" s="35" t="s">
        <v>154</v>
      </c>
      <c r="D199" s="52"/>
      <c r="E199" s="52"/>
      <c r="F199" s="52">
        <f t="shared" si="44"/>
        <v>4.16</v>
      </c>
      <c r="G199" s="52"/>
      <c r="H199" s="52"/>
      <c r="I199" s="52"/>
      <c r="J199" s="52">
        <v>4.16</v>
      </c>
    </row>
    <row r="200" spans="1:10" ht="15" thickBot="1">
      <c r="A200" s="41">
        <v>26</v>
      </c>
      <c r="B200" s="51" t="str">
        <f>'[1]BRYŁA A'!C154</f>
        <v>Przedsionek</v>
      </c>
      <c r="C200" s="35" t="s">
        <v>155</v>
      </c>
      <c r="D200" s="52"/>
      <c r="E200" s="52"/>
      <c r="F200" s="52">
        <f t="shared" si="44"/>
        <v>5.56</v>
      </c>
      <c r="G200" s="52"/>
      <c r="H200" s="52"/>
      <c r="I200" s="52"/>
      <c r="J200" s="52">
        <v>5.56</v>
      </c>
    </row>
    <row r="201" spans="1:10" ht="15" thickBot="1">
      <c r="A201" s="41">
        <v>27</v>
      </c>
      <c r="B201" s="48" t="str">
        <f>'[1]BRYŁA A'!C155</f>
        <v>Sala chorych 5-łóżkowa</v>
      </c>
      <c r="C201" s="35" t="s">
        <v>156</v>
      </c>
      <c r="D201" s="38"/>
      <c r="E201" s="38"/>
      <c r="F201" s="38">
        <f t="shared" si="44"/>
        <v>37.479999999999997</v>
      </c>
      <c r="G201" s="38"/>
      <c r="H201" s="38"/>
      <c r="I201" s="38"/>
      <c r="J201" s="38">
        <v>37.479999999999997</v>
      </c>
    </row>
    <row r="202" spans="1:10" ht="15" thickBot="1">
      <c r="A202" s="41">
        <v>28</v>
      </c>
      <c r="B202" s="4" t="str">
        <f>'[1]BRYŁA A'!C156</f>
        <v>Łazienka pacjentów</v>
      </c>
      <c r="C202" s="35" t="s">
        <v>157</v>
      </c>
      <c r="D202" s="35"/>
      <c r="E202" s="35"/>
      <c r="F202" s="35">
        <f t="shared" si="44"/>
        <v>4.16</v>
      </c>
      <c r="G202" s="35"/>
      <c r="H202" s="35"/>
      <c r="I202" s="35"/>
      <c r="J202" s="35">
        <v>4.16</v>
      </c>
    </row>
    <row r="203" spans="1:10" ht="15" thickBot="1">
      <c r="A203" s="41">
        <v>29</v>
      </c>
      <c r="B203" s="4" t="str">
        <f>'[1]BRYŁA A'!C157</f>
        <v>Przedsionek</v>
      </c>
      <c r="C203" s="35" t="s">
        <v>158</v>
      </c>
      <c r="D203" s="35"/>
      <c r="E203" s="35"/>
      <c r="F203" s="35">
        <f t="shared" si="44"/>
        <v>6.56</v>
      </c>
      <c r="G203" s="35"/>
      <c r="H203" s="35"/>
      <c r="I203" s="35"/>
      <c r="J203" s="35">
        <v>6.56</v>
      </c>
    </row>
    <row r="204" spans="1:10" ht="15" thickBot="1">
      <c r="A204" s="41">
        <v>30</v>
      </c>
      <c r="B204" s="4" t="str">
        <f>'[1]BRYŁA A'!C158</f>
        <v>Sekretariat</v>
      </c>
      <c r="C204" s="35">
        <v>282</v>
      </c>
      <c r="D204" s="35"/>
      <c r="E204" s="35"/>
      <c r="F204" s="35"/>
      <c r="G204" s="42">
        <f>J204</f>
        <v>41.3</v>
      </c>
      <c r="H204" s="35"/>
      <c r="I204" s="35"/>
      <c r="J204" s="35">
        <v>41.3</v>
      </c>
    </row>
    <row r="205" spans="1:10" ht="15" thickBot="1">
      <c r="A205" s="41">
        <v>31</v>
      </c>
      <c r="B205" s="4" t="str">
        <f>'[1]BRYŁA A'!C159</f>
        <v>Pokój lekarzy</v>
      </c>
      <c r="C205" s="35">
        <v>283</v>
      </c>
      <c r="D205" s="35"/>
      <c r="E205" s="35"/>
      <c r="F205" s="35"/>
      <c r="G205" s="35">
        <f>J205</f>
        <v>36.5</v>
      </c>
      <c r="H205" s="35"/>
      <c r="I205" s="35"/>
      <c r="J205" s="35">
        <v>36.5</v>
      </c>
    </row>
    <row r="206" spans="1:10" ht="15" thickBot="1">
      <c r="A206" s="41">
        <v>32</v>
      </c>
      <c r="B206" s="4" t="str">
        <f>'[1]BRYŁA A'!C160</f>
        <v>Łazienka lekarzy</v>
      </c>
      <c r="C206" s="35" t="s">
        <v>159</v>
      </c>
      <c r="D206" s="35"/>
      <c r="E206" s="35"/>
      <c r="F206" s="35"/>
      <c r="G206" s="35">
        <f>J206</f>
        <v>5.9</v>
      </c>
      <c r="H206" s="35"/>
      <c r="I206" s="35"/>
      <c r="J206" s="35">
        <v>5.9</v>
      </c>
    </row>
    <row r="207" spans="1:10" ht="15" thickBot="1">
      <c r="A207" s="41">
        <v>33</v>
      </c>
      <c r="B207" s="4" t="str">
        <f>'[1]BRYŁA A'!C161</f>
        <v>Magazyn</v>
      </c>
      <c r="C207" s="35">
        <v>284</v>
      </c>
      <c r="D207" s="35"/>
      <c r="E207" s="35"/>
      <c r="F207" s="35"/>
      <c r="G207" s="42">
        <f>J207</f>
        <v>7.8</v>
      </c>
      <c r="H207" s="35"/>
      <c r="I207" s="35"/>
      <c r="J207" s="35">
        <v>7.8</v>
      </c>
    </row>
    <row r="208" spans="1:10" ht="15" thickBot="1">
      <c r="A208" s="41">
        <v>34</v>
      </c>
      <c r="B208" s="4" t="s">
        <v>160</v>
      </c>
      <c r="C208" s="35">
        <v>258</v>
      </c>
      <c r="D208" s="35"/>
      <c r="E208" s="35"/>
      <c r="F208" s="13"/>
      <c r="G208" s="53">
        <f>J208</f>
        <v>10.5</v>
      </c>
      <c r="H208" s="35"/>
      <c r="I208" s="35"/>
      <c r="J208" s="35">
        <v>10.5</v>
      </c>
    </row>
    <row r="209" spans="1:10" ht="15" thickBot="1">
      <c r="A209" s="41">
        <v>35</v>
      </c>
      <c r="B209" s="4" t="s">
        <v>161</v>
      </c>
      <c r="C209" s="35">
        <v>257</v>
      </c>
      <c r="D209" s="35"/>
      <c r="E209" s="35"/>
      <c r="F209" s="13">
        <v>10.199999999999999</v>
      </c>
      <c r="G209" s="53"/>
      <c r="H209" s="35"/>
      <c r="I209" s="35"/>
      <c r="J209" s="35">
        <v>10.199999999999999</v>
      </c>
    </row>
    <row r="210" spans="1:10" ht="15" thickBot="1">
      <c r="A210" s="41">
        <v>36</v>
      </c>
      <c r="B210" s="4" t="s">
        <v>161</v>
      </c>
      <c r="C210" s="35" t="s">
        <v>162</v>
      </c>
      <c r="D210" s="35"/>
      <c r="E210" s="35"/>
      <c r="F210" s="13">
        <v>11.78</v>
      </c>
      <c r="G210" s="53"/>
      <c r="H210" s="35"/>
      <c r="I210" s="35"/>
      <c r="J210" s="35">
        <v>11.78</v>
      </c>
    </row>
    <row r="211" spans="1:10" ht="15" thickBot="1">
      <c r="A211" s="41">
        <v>37</v>
      </c>
      <c r="B211" s="4" t="s">
        <v>161</v>
      </c>
      <c r="C211" s="35" t="s">
        <v>163</v>
      </c>
      <c r="D211" s="35"/>
      <c r="E211" s="35"/>
      <c r="F211" s="13">
        <v>23.41</v>
      </c>
      <c r="G211" s="53"/>
      <c r="H211" s="35"/>
      <c r="I211" s="35"/>
      <c r="J211" s="35">
        <v>23.41</v>
      </c>
    </row>
    <row r="212" spans="1:10" ht="15" thickBot="1">
      <c r="A212" s="41"/>
      <c r="B212" s="43" t="s">
        <v>56</v>
      </c>
      <c r="C212" s="35"/>
      <c r="D212" s="32"/>
      <c r="E212" s="44">
        <f>SUM(E175:E211)</f>
        <v>75.349999999999994</v>
      </c>
      <c r="F212" s="54">
        <f>SUM(F175:F211)</f>
        <v>389.92000000000007</v>
      </c>
      <c r="G212" s="41">
        <f>SUM(G175:G208)</f>
        <v>165.66</v>
      </c>
      <c r="H212" s="44"/>
      <c r="I212" s="44"/>
      <c r="J212" s="45"/>
    </row>
    <row r="213" spans="1:10" ht="15" thickBot="1">
      <c r="A213" s="100" t="s">
        <v>164</v>
      </c>
      <c r="B213" s="100"/>
      <c r="C213" s="100"/>
      <c r="D213" s="100"/>
      <c r="E213" s="100"/>
      <c r="F213" s="100"/>
      <c r="G213" s="100"/>
      <c r="H213" s="4"/>
      <c r="I213" s="4"/>
      <c r="J213" s="44">
        <f>SUM(J175:J212)</f>
        <v>630.93000000000006</v>
      </c>
    </row>
    <row r="216" spans="1:10">
      <c r="A216" t="s">
        <v>165</v>
      </c>
    </row>
    <row r="218" spans="1:10" ht="15" thickBot="1">
      <c r="A218" s="31" t="s">
        <v>72</v>
      </c>
      <c r="B218" s="32" t="s">
        <v>73</v>
      </c>
      <c r="C218" s="33" t="s">
        <v>74</v>
      </c>
      <c r="D218" s="32" t="s">
        <v>75</v>
      </c>
      <c r="E218" s="32" t="s">
        <v>76</v>
      </c>
      <c r="F218" s="32" t="s">
        <v>77</v>
      </c>
      <c r="G218" s="32" t="s">
        <v>78</v>
      </c>
      <c r="H218" s="32" t="s">
        <v>79</v>
      </c>
      <c r="I218" s="32" t="s">
        <v>80</v>
      </c>
      <c r="J218" s="32" t="s">
        <v>6</v>
      </c>
    </row>
    <row r="219" spans="1:10" ht="15" thickBot="1">
      <c r="A219" s="41">
        <v>1</v>
      </c>
      <c r="B219" s="4" t="str">
        <f>'[1]BRYŁA A'!C171</f>
        <v>Przedsionek</v>
      </c>
      <c r="C219" s="35" t="s">
        <v>166</v>
      </c>
      <c r="D219" s="35"/>
      <c r="E219" s="35"/>
      <c r="F219" s="35">
        <f>J219</f>
        <v>2</v>
      </c>
      <c r="G219" s="35"/>
      <c r="H219" s="35"/>
      <c r="I219" s="35"/>
      <c r="J219" s="35">
        <v>2</v>
      </c>
    </row>
    <row r="220" spans="1:10" ht="15" thickBot="1">
      <c r="A220" s="41">
        <v>2</v>
      </c>
      <c r="B220" s="4" t="str">
        <f>'[1]BRYŁA A'!C172</f>
        <v>Pokój jednołóżkowy</v>
      </c>
      <c r="C220" s="35" t="s">
        <v>167</v>
      </c>
      <c r="D220" s="35"/>
      <c r="E220" s="35"/>
      <c r="F220" s="35">
        <f>J220</f>
        <v>8.81</v>
      </c>
      <c r="G220" s="35"/>
      <c r="H220" s="35"/>
      <c r="I220" s="35"/>
      <c r="J220" s="35">
        <v>8.81</v>
      </c>
    </row>
    <row r="221" spans="1:10" ht="15" thickBot="1">
      <c r="A221" s="41">
        <v>3</v>
      </c>
      <c r="B221" s="4" t="str">
        <f>'[1]BRYŁA A'!C173</f>
        <v>Łazienka</v>
      </c>
      <c r="C221" s="35" t="s">
        <v>168</v>
      </c>
      <c r="D221" s="35"/>
      <c r="E221" s="35"/>
      <c r="F221" s="35">
        <f>J221</f>
        <v>2.34</v>
      </c>
      <c r="G221" s="35"/>
      <c r="H221" s="35"/>
      <c r="I221" s="35"/>
      <c r="J221" s="35">
        <v>2.34</v>
      </c>
    </row>
    <row r="222" spans="1:10" ht="15" thickBot="1">
      <c r="A222" s="41">
        <v>4</v>
      </c>
      <c r="B222" s="4" t="str">
        <f>'[1]BRYŁA A'!C174</f>
        <v>Przedsionek brudownika</v>
      </c>
      <c r="C222" s="35" t="s">
        <v>169</v>
      </c>
      <c r="D222" s="35"/>
      <c r="E222" s="35"/>
      <c r="F222" s="35">
        <f>J222</f>
        <v>4.4000000000000004</v>
      </c>
      <c r="G222" s="35"/>
      <c r="H222" s="35"/>
      <c r="I222" s="35"/>
      <c r="J222" s="35">
        <v>4.4000000000000004</v>
      </c>
    </row>
    <row r="223" spans="1:10" ht="15" thickBot="1">
      <c r="A223" s="41">
        <v>5</v>
      </c>
      <c r="B223" s="4" t="str">
        <f>'[1]BRYŁA A'!C175</f>
        <v>Składzik porządkowy</v>
      </c>
      <c r="C223" s="35" t="s">
        <v>170</v>
      </c>
      <c r="D223" s="35"/>
      <c r="E223" s="35"/>
      <c r="F223" s="35"/>
      <c r="G223" s="42">
        <f>J223</f>
        <v>2.7</v>
      </c>
      <c r="H223" s="35"/>
      <c r="I223" s="35"/>
      <c r="J223" s="35">
        <v>2.7</v>
      </c>
    </row>
    <row r="224" spans="1:10" ht="15" thickBot="1">
      <c r="A224" s="41">
        <v>6</v>
      </c>
      <c r="B224" s="4" t="str">
        <f>'[1]BRYŁA A'!C176</f>
        <v>Brudownik</v>
      </c>
      <c r="C224" s="35" t="s">
        <v>171</v>
      </c>
      <c r="D224" s="35"/>
      <c r="E224" s="35"/>
      <c r="F224" s="35"/>
      <c r="G224" s="35">
        <f>J224</f>
        <v>5.5</v>
      </c>
      <c r="H224" s="35"/>
      <c r="I224" s="35"/>
      <c r="J224" s="35">
        <v>5.5</v>
      </c>
    </row>
    <row r="225" spans="1:10" ht="15" thickBot="1">
      <c r="A225" s="41">
        <v>7</v>
      </c>
      <c r="B225" s="4" t="str">
        <f>'[1]BRYŁA A'!C177</f>
        <v>Gabinet zabiegowy</v>
      </c>
      <c r="C225" s="35">
        <v>256</v>
      </c>
      <c r="D225" s="35"/>
      <c r="E225" s="35">
        <f>J225</f>
        <v>12.9</v>
      </c>
      <c r="F225" s="35"/>
      <c r="G225" s="35"/>
      <c r="H225" s="35"/>
      <c r="I225" s="35"/>
      <c r="J225" s="35">
        <v>12.9</v>
      </c>
    </row>
    <row r="226" spans="1:10" ht="15" thickBot="1">
      <c r="A226" s="41">
        <v>8</v>
      </c>
      <c r="B226" s="4" t="str">
        <f>'[1]BRYŁA A'!C178</f>
        <v>Punkt pielęgniarski</v>
      </c>
      <c r="C226" s="35">
        <v>255</v>
      </c>
      <c r="D226" s="35"/>
      <c r="E226" s="35"/>
      <c r="F226" s="35"/>
      <c r="G226" s="35">
        <f>J226</f>
        <v>12.9</v>
      </c>
      <c r="H226" s="35"/>
      <c r="I226" s="35"/>
      <c r="J226" s="35">
        <v>12.9</v>
      </c>
    </row>
    <row r="227" spans="1:10" ht="15" thickBot="1">
      <c r="A227" s="41">
        <v>9</v>
      </c>
      <c r="B227" s="4" t="str">
        <f>'[1]BRYŁA A'!C179</f>
        <v>Gabinet zabiegowy</v>
      </c>
      <c r="C227" s="35">
        <v>254</v>
      </c>
      <c r="D227" s="35"/>
      <c r="E227" s="35">
        <f>J227</f>
        <v>17.2</v>
      </c>
      <c r="F227" s="35"/>
      <c r="G227" s="35"/>
      <c r="H227" s="35"/>
      <c r="I227" s="35"/>
      <c r="J227" s="35">
        <v>17.2</v>
      </c>
    </row>
    <row r="228" spans="1:10" ht="15" thickBot="1">
      <c r="A228" s="41">
        <v>10</v>
      </c>
      <c r="B228" s="4" t="str">
        <f>'[1]BRYŁA A'!C180</f>
        <v>Magazynek</v>
      </c>
      <c r="C228" s="35" t="s">
        <v>172</v>
      </c>
      <c r="D228" s="35"/>
      <c r="E228" s="35"/>
      <c r="F228" s="35"/>
      <c r="G228" s="42">
        <f>J228</f>
        <v>5</v>
      </c>
      <c r="H228" s="35"/>
      <c r="I228" s="35"/>
      <c r="J228" s="35">
        <v>5</v>
      </c>
    </row>
    <row r="229" spans="1:10" ht="15" thickBot="1">
      <c r="A229" s="41">
        <v>11</v>
      </c>
      <c r="B229" s="4" t="str">
        <f>'[1]BRYŁA A'!C181</f>
        <v>Łazienka dla niepełnosprawnych</v>
      </c>
      <c r="C229" s="35">
        <v>253</v>
      </c>
      <c r="D229" s="35"/>
      <c r="E229" s="35"/>
      <c r="F229" s="35">
        <f>J229</f>
        <v>11</v>
      </c>
      <c r="G229" s="35"/>
      <c r="H229" s="35"/>
      <c r="I229" s="35"/>
      <c r="J229" s="35">
        <v>11</v>
      </c>
    </row>
    <row r="230" spans="1:10" ht="15" thickBot="1">
      <c r="A230" s="41">
        <v>12</v>
      </c>
      <c r="B230" s="4" t="str">
        <f>'[1]BRYŁA A'!C182</f>
        <v>Sala opatrunkowa</v>
      </c>
      <c r="C230" s="35">
        <v>251</v>
      </c>
      <c r="D230" s="35"/>
      <c r="E230" s="35">
        <f>J230</f>
        <v>13.09</v>
      </c>
      <c r="F230" s="35"/>
      <c r="G230" s="35"/>
      <c r="H230" s="35"/>
      <c r="I230" s="35"/>
      <c r="J230" s="35">
        <v>13.09</v>
      </c>
    </row>
    <row r="231" spans="1:10" ht="15" thickBot="1">
      <c r="A231" s="41">
        <v>13</v>
      </c>
      <c r="B231" s="4" t="str">
        <f>'[1]BRYŁA A'!C183</f>
        <v>Komunikacja</v>
      </c>
      <c r="C231" s="35" t="s">
        <v>173</v>
      </c>
      <c r="D231" s="35"/>
      <c r="E231" s="35"/>
      <c r="F231" s="35">
        <f>J231</f>
        <v>17</v>
      </c>
      <c r="G231" s="35"/>
      <c r="H231" s="35"/>
      <c r="I231" s="35"/>
      <c r="J231" s="35">
        <v>17</v>
      </c>
    </row>
    <row r="232" spans="1:10" ht="15" thickBot="1">
      <c r="A232" s="41">
        <v>14</v>
      </c>
      <c r="B232" s="4" t="str">
        <f>'[1]BRYŁA A'!C184</f>
        <v>Pokój ordynatora</v>
      </c>
      <c r="C232" s="35" t="s">
        <v>174</v>
      </c>
      <c r="D232" s="35"/>
      <c r="E232" s="35"/>
      <c r="F232" s="35"/>
      <c r="G232" s="36">
        <f>J232</f>
        <v>12</v>
      </c>
      <c r="H232" s="35"/>
      <c r="I232" s="35"/>
      <c r="J232" s="35">
        <v>12</v>
      </c>
    </row>
    <row r="233" spans="1:10" ht="15" thickBot="1">
      <c r="A233" s="41">
        <v>15</v>
      </c>
      <c r="B233" s="4" t="str">
        <f>'[1]BRYŁA A'!C185</f>
        <v>Pokój lekarzy</v>
      </c>
      <c r="C233" s="35" t="s">
        <v>175</v>
      </c>
      <c r="D233" s="35"/>
      <c r="E233" s="35"/>
      <c r="F233" s="35"/>
      <c r="G233" s="35">
        <f>J233</f>
        <v>28</v>
      </c>
      <c r="H233" s="35"/>
      <c r="I233" s="35"/>
      <c r="J233" s="35">
        <v>28</v>
      </c>
    </row>
    <row r="234" spans="1:10" ht="15" thickBot="1">
      <c r="A234" s="41">
        <v>16</v>
      </c>
      <c r="B234" s="4" t="str">
        <f>'[1]BRYŁA A'!C186</f>
        <v>Łazienka</v>
      </c>
      <c r="C234" s="35" t="s">
        <v>176</v>
      </c>
      <c r="D234" s="35"/>
      <c r="E234" s="35"/>
      <c r="F234" s="35"/>
      <c r="G234" s="35">
        <f>J234</f>
        <v>5.2</v>
      </c>
      <c r="H234" s="35"/>
      <c r="I234" s="35"/>
      <c r="J234" s="35">
        <v>5.2</v>
      </c>
    </row>
    <row r="235" spans="1:10" ht="15" thickBot="1">
      <c r="A235" s="41">
        <v>17</v>
      </c>
      <c r="B235" s="4" t="str">
        <f>'[1]BRYŁA A'!C187</f>
        <v>Pom.oddziałowej</v>
      </c>
      <c r="C235" s="35" t="s">
        <v>177</v>
      </c>
      <c r="D235" s="35"/>
      <c r="E235" s="35"/>
      <c r="F235" s="35"/>
      <c r="G235" s="36">
        <f>J235</f>
        <v>11.7</v>
      </c>
      <c r="H235" s="35"/>
      <c r="I235" s="35"/>
      <c r="J235" s="35">
        <v>11.7</v>
      </c>
    </row>
    <row r="236" spans="1:10" ht="15" thickBot="1">
      <c r="A236" s="55">
        <v>18</v>
      </c>
      <c r="B236" s="4" t="str">
        <f>'[1]BRYŁA A'!C188</f>
        <v>Sala chorych</v>
      </c>
      <c r="C236" s="35" t="s">
        <v>178</v>
      </c>
      <c r="D236" s="50"/>
      <c r="E236" s="50"/>
      <c r="F236" s="35">
        <f>J236</f>
        <v>32.4</v>
      </c>
      <c r="G236" s="35"/>
      <c r="H236" s="35"/>
      <c r="I236" s="35"/>
      <c r="J236" s="35">
        <v>32.4</v>
      </c>
    </row>
    <row r="237" spans="1:10" ht="15" thickBot="1">
      <c r="A237" s="56">
        <v>19</v>
      </c>
      <c r="B237" s="49" t="str">
        <f>'[1]BRYŁA A'!C189</f>
        <v>Pomieszczenie poscieli</v>
      </c>
      <c r="C237" s="35" t="s">
        <v>179</v>
      </c>
      <c r="D237" s="52"/>
      <c r="E237" s="52"/>
      <c r="F237" s="50"/>
      <c r="G237" s="57">
        <f>J237</f>
        <v>6.4</v>
      </c>
      <c r="H237" s="50"/>
      <c r="I237" s="50"/>
      <c r="J237" s="50">
        <v>6.4</v>
      </c>
    </row>
    <row r="238" spans="1:10" ht="15" thickBot="1">
      <c r="A238" s="56">
        <v>20</v>
      </c>
      <c r="B238" s="51" t="str">
        <f>'[1]BRYŁA A'!C190</f>
        <v>Przedsionek</v>
      </c>
      <c r="C238" s="35" t="s">
        <v>180</v>
      </c>
      <c r="D238" s="52"/>
      <c r="E238" s="52"/>
      <c r="F238" s="52">
        <f t="shared" ref="F238:F243" si="45">J238</f>
        <v>6.8</v>
      </c>
      <c r="G238" s="52"/>
      <c r="H238" s="52"/>
      <c r="I238" s="52"/>
      <c r="J238" s="52">
        <v>6.8</v>
      </c>
    </row>
    <row r="239" spans="1:10" ht="15" thickBot="1">
      <c r="A239" s="56">
        <v>21</v>
      </c>
      <c r="B239" s="51" t="str">
        <f>'[1]BRYŁA A'!C191</f>
        <v>Łazienka pacjentów</v>
      </c>
      <c r="C239" s="35" t="s">
        <v>181</v>
      </c>
      <c r="D239" s="52"/>
      <c r="E239" s="52"/>
      <c r="F239" s="52">
        <f t="shared" si="45"/>
        <v>4.0999999999999996</v>
      </c>
      <c r="G239" s="52"/>
      <c r="H239" s="52"/>
      <c r="I239" s="52"/>
      <c r="J239" s="52">
        <v>4.0999999999999996</v>
      </c>
    </row>
    <row r="240" spans="1:10" ht="15" thickBot="1">
      <c r="A240" s="56">
        <v>22</v>
      </c>
      <c r="B240" s="51" t="str">
        <f>'[1]BRYŁA A'!C192</f>
        <v>Sala chorych</v>
      </c>
      <c r="C240" s="35" t="s">
        <v>182</v>
      </c>
      <c r="D240" s="52"/>
      <c r="E240" s="52"/>
      <c r="F240" s="52">
        <f t="shared" si="45"/>
        <v>27.1</v>
      </c>
      <c r="G240" s="52"/>
      <c r="H240" s="52"/>
      <c r="I240" s="52"/>
      <c r="J240" s="52">
        <v>27.1</v>
      </c>
    </row>
    <row r="241" spans="1:10" ht="15" thickBot="1">
      <c r="A241" s="56">
        <v>23</v>
      </c>
      <c r="B241" s="51" t="str">
        <f>'[1]BRYŁA A'!C193</f>
        <v>Przedsionek</v>
      </c>
      <c r="C241" s="35" t="s">
        <v>183</v>
      </c>
      <c r="D241" s="52"/>
      <c r="E241" s="52"/>
      <c r="F241" s="52">
        <f t="shared" si="45"/>
        <v>8.9</v>
      </c>
      <c r="G241" s="52"/>
      <c r="H241" s="52"/>
      <c r="I241" s="52"/>
      <c r="J241" s="52">
        <v>8.9</v>
      </c>
    </row>
    <row r="242" spans="1:10" ht="15" thickBot="1">
      <c r="A242" s="56">
        <v>24</v>
      </c>
      <c r="B242" s="51" t="str">
        <f>'[1]BRYŁA A'!C194</f>
        <v>Łazienka pacjentów</v>
      </c>
      <c r="C242" s="35" t="s">
        <v>184</v>
      </c>
      <c r="D242" s="52"/>
      <c r="E242" s="52"/>
      <c r="F242" s="52">
        <f t="shared" si="45"/>
        <v>4.0999999999999996</v>
      </c>
      <c r="G242" s="52"/>
      <c r="H242" s="52"/>
      <c r="I242" s="52"/>
      <c r="J242" s="52">
        <v>4.0999999999999996</v>
      </c>
    </row>
    <row r="243" spans="1:10" ht="15" thickBot="1">
      <c r="A243" s="56">
        <v>25</v>
      </c>
      <c r="B243" s="51" t="str">
        <f>'[1]BRYŁA A'!C195</f>
        <v>Sala chorych</v>
      </c>
      <c r="C243" s="35" t="s">
        <v>185</v>
      </c>
      <c r="D243" s="52"/>
      <c r="E243" s="52"/>
      <c r="F243" s="52">
        <f t="shared" si="45"/>
        <v>38</v>
      </c>
      <c r="G243" s="52"/>
      <c r="H243" s="52"/>
      <c r="I243" s="52"/>
      <c r="J243" s="52">
        <v>38</v>
      </c>
    </row>
    <row r="244" spans="1:10" ht="15" thickBot="1">
      <c r="A244" s="56">
        <v>26</v>
      </c>
      <c r="B244" s="51" t="str">
        <f>'[1]BRYŁA A'!C196</f>
        <v>Pokój pielęgniarki</v>
      </c>
      <c r="C244" s="35" t="s">
        <v>186</v>
      </c>
      <c r="D244" s="52"/>
      <c r="E244" s="52"/>
      <c r="F244" s="52"/>
      <c r="G244" s="52">
        <f>J244</f>
        <v>5.9</v>
      </c>
      <c r="H244" s="52"/>
      <c r="I244" s="52"/>
      <c r="J244" s="52">
        <v>5.9</v>
      </c>
    </row>
    <row r="245" spans="1:10" ht="15" thickBot="1">
      <c r="A245" s="56">
        <v>27</v>
      </c>
      <c r="B245" s="51" t="str">
        <f>'[1]BRYŁA A'!C197</f>
        <v>Sala chorych</v>
      </c>
      <c r="C245" s="35" t="s">
        <v>187</v>
      </c>
      <c r="D245" s="52"/>
      <c r="E245" s="52"/>
      <c r="F245" s="52">
        <f t="shared" ref="F245:F251" si="46">J245</f>
        <v>34</v>
      </c>
      <c r="G245" s="52"/>
      <c r="H245" s="52"/>
      <c r="I245" s="52"/>
      <c r="J245" s="52">
        <v>34</v>
      </c>
    </row>
    <row r="246" spans="1:10" ht="15" thickBot="1">
      <c r="A246" s="56">
        <v>28</v>
      </c>
      <c r="B246" s="51" t="str">
        <f>'[1]BRYŁA A'!C198</f>
        <v>Przedsionek</v>
      </c>
      <c r="C246" s="35" t="s">
        <v>188</v>
      </c>
      <c r="D246" s="52"/>
      <c r="E246" s="52"/>
      <c r="F246" s="52">
        <f t="shared" si="46"/>
        <v>5.4</v>
      </c>
      <c r="G246" s="52"/>
      <c r="H246" s="52"/>
      <c r="I246" s="52"/>
      <c r="J246" s="52">
        <v>5.4</v>
      </c>
    </row>
    <row r="247" spans="1:10" ht="15" thickBot="1">
      <c r="A247" s="56">
        <v>29</v>
      </c>
      <c r="B247" s="51" t="str">
        <f>'[1]BRYŁA A'!C199</f>
        <v>Łazienka pacjentów</v>
      </c>
      <c r="C247" s="35" t="s">
        <v>189</v>
      </c>
      <c r="D247" s="52"/>
      <c r="E247" s="52"/>
      <c r="F247" s="52">
        <f t="shared" si="46"/>
        <v>4.0999999999999996</v>
      </c>
      <c r="G247" s="52"/>
      <c r="H247" s="52"/>
      <c r="I247" s="52"/>
      <c r="J247" s="52">
        <v>4.0999999999999996</v>
      </c>
    </row>
    <row r="248" spans="1:10" ht="15" thickBot="1">
      <c r="A248" s="56">
        <v>30</v>
      </c>
      <c r="B248" s="51" t="str">
        <f>'[1]BRYŁA A'!C200</f>
        <v>Sala chorych</v>
      </c>
      <c r="C248" s="35" t="s">
        <v>190</v>
      </c>
      <c r="D248" s="52"/>
      <c r="E248" s="52"/>
      <c r="F248" s="52">
        <f t="shared" si="46"/>
        <v>37.4</v>
      </c>
      <c r="G248" s="52"/>
      <c r="H248" s="52"/>
      <c r="I248" s="52"/>
      <c r="J248" s="52">
        <v>37.4</v>
      </c>
    </row>
    <row r="249" spans="1:10" ht="15" thickBot="1">
      <c r="A249" s="31">
        <v>31</v>
      </c>
      <c r="B249" s="48" t="str">
        <f>'[1]BRYŁA A'!C201</f>
        <v>Przedsionek</v>
      </c>
      <c r="C249" s="35" t="s">
        <v>191</v>
      </c>
      <c r="D249" s="38"/>
      <c r="E249" s="38"/>
      <c r="F249" s="38">
        <f t="shared" si="46"/>
        <v>6.5</v>
      </c>
      <c r="G249" s="38"/>
      <c r="H249" s="38"/>
      <c r="I249" s="38"/>
      <c r="J249" s="38">
        <v>6.5</v>
      </c>
    </row>
    <row r="250" spans="1:10" ht="15" thickBot="1">
      <c r="A250" s="41">
        <v>32</v>
      </c>
      <c r="B250" s="4" t="str">
        <f>'[1]BRYŁA A'!C202</f>
        <v>Łazienka pacjentów</v>
      </c>
      <c r="C250" s="35" t="s">
        <v>192</v>
      </c>
      <c r="D250" s="4"/>
      <c r="E250" s="35"/>
      <c r="F250" s="35">
        <f t="shared" si="46"/>
        <v>4.0999999999999996</v>
      </c>
      <c r="G250" s="35"/>
      <c r="H250" s="35"/>
      <c r="I250" s="35"/>
      <c r="J250" s="35">
        <v>4.0999999999999996</v>
      </c>
    </row>
    <row r="251" spans="1:10" ht="15" thickBot="1">
      <c r="A251" s="41">
        <v>33</v>
      </c>
      <c r="B251" s="4" t="str">
        <f>'[1]BRYŁA A'!C203</f>
        <v>Komunikacja</v>
      </c>
      <c r="C251" s="35">
        <v>245</v>
      </c>
      <c r="D251" s="58"/>
      <c r="E251" s="4"/>
      <c r="F251" s="35">
        <f t="shared" si="46"/>
        <v>68.7</v>
      </c>
      <c r="G251" s="35"/>
      <c r="H251" s="35"/>
      <c r="I251" s="35"/>
      <c r="J251" s="35">
        <v>68.7</v>
      </c>
    </row>
    <row r="252" spans="1:10" ht="15" thickBot="1">
      <c r="A252" s="59"/>
      <c r="B252" s="60" t="s">
        <v>56</v>
      </c>
      <c r="C252" s="49"/>
      <c r="D252" s="61"/>
      <c r="E252" s="32">
        <f>SUM(E219:E251)</f>
        <v>43.19</v>
      </c>
      <c r="F252" s="62">
        <f>SUM(F219:F251)</f>
        <v>327.14999999999998</v>
      </c>
      <c r="G252" s="41">
        <f>SUM(G219:G251)</f>
        <v>95.300000000000011</v>
      </c>
      <c r="H252" s="44"/>
      <c r="I252" s="44"/>
      <c r="J252" s="45"/>
    </row>
    <row r="253" spans="1:10" ht="15" thickBot="1">
      <c r="A253" s="103" t="s">
        <v>193</v>
      </c>
      <c r="B253" s="103"/>
      <c r="C253" s="103"/>
      <c r="D253" s="103"/>
      <c r="E253" s="103"/>
      <c r="F253" s="103"/>
      <c r="G253" s="103"/>
      <c r="H253" s="45"/>
      <c r="I253" s="45"/>
      <c r="J253" s="44">
        <f>SUM(J219:J252)</f>
        <v>465.64</v>
      </c>
    </row>
    <row r="255" spans="1:10">
      <c r="A255" t="s">
        <v>194</v>
      </c>
    </row>
    <row r="257" spans="1:10" ht="15" thickBot="1">
      <c r="A257" s="31" t="s">
        <v>72</v>
      </c>
      <c r="B257" s="32" t="s">
        <v>73</v>
      </c>
      <c r="C257" s="33" t="s">
        <v>74</v>
      </c>
      <c r="D257" s="32" t="s">
        <v>75</v>
      </c>
      <c r="E257" s="32" t="s">
        <v>76</v>
      </c>
      <c r="F257" s="32" t="s">
        <v>77</v>
      </c>
      <c r="G257" s="32" t="s">
        <v>78</v>
      </c>
      <c r="H257" s="32" t="s">
        <v>79</v>
      </c>
      <c r="I257" s="32" t="s">
        <v>80</v>
      </c>
      <c r="J257" s="32" t="s">
        <v>6</v>
      </c>
    </row>
    <row r="258" spans="1:10" ht="15" thickBot="1">
      <c r="A258" s="41">
        <v>1</v>
      </c>
      <c r="B258" s="4" t="str">
        <f>'[1]BRYŁA A'!C288</f>
        <v>komunikacja</v>
      </c>
      <c r="C258" s="35" t="s">
        <v>195</v>
      </c>
      <c r="D258" s="35"/>
      <c r="E258" s="35"/>
      <c r="F258" s="35">
        <f>J258</f>
        <v>155.71</v>
      </c>
      <c r="G258" s="35"/>
      <c r="H258" s="35"/>
      <c r="I258" s="35"/>
      <c r="J258" s="35">
        <v>155.71</v>
      </c>
    </row>
    <row r="259" spans="1:10" ht="15" thickBot="1">
      <c r="A259" s="41">
        <v>2</v>
      </c>
      <c r="B259" s="4" t="str">
        <f>'[1]BRYŁA A'!C289</f>
        <v>gabinet diagnostyczny</v>
      </c>
      <c r="C259" s="35" t="s">
        <v>196</v>
      </c>
      <c r="D259" s="35"/>
      <c r="E259" s="35"/>
      <c r="F259" s="35">
        <f>J259</f>
        <v>19.75</v>
      </c>
      <c r="G259" s="35"/>
      <c r="H259" s="35"/>
      <c r="I259" s="35"/>
      <c r="J259" s="35">
        <v>19.75</v>
      </c>
    </row>
    <row r="260" spans="1:10" ht="15" thickBot="1">
      <c r="A260" s="41">
        <v>3</v>
      </c>
      <c r="B260" s="4" t="str">
        <f>'[1]BRYŁA A'!C290</f>
        <v>przygotowalnia leków INN</v>
      </c>
      <c r="C260" s="35" t="s">
        <v>197</v>
      </c>
      <c r="D260" s="35"/>
      <c r="E260" s="35"/>
      <c r="F260" s="35">
        <f>J260</f>
        <v>6.8</v>
      </c>
      <c r="G260" s="35"/>
      <c r="H260" s="35"/>
      <c r="I260" s="35"/>
      <c r="J260" s="35">
        <v>6.8</v>
      </c>
    </row>
    <row r="261" spans="1:10" ht="15" thickBot="1">
      <c r="A261" s="41">
        <v>4</v>
      </c>
      <c r="B261" s="4" t="str">
        <f>'[1]BRYŁA A'!C291</f>
        <v>dyżurka pielęgniarek INN</v>
      </c>
      <c r="C261" s="35" t="s">
        <v>198</v>
      </c>
      <c r="D261" s="35"/>
      <c r="E261" s="35"/>
      <c r="F261" s="35"/>
      <c r="G261" s="35">
        <f>J261</f>
        <v>8.11</v>
      </c>
      <c r="H261" s="35"/>
      <c r="I261" s="35"/>
      <c r="J261" s="35">
        <v>8.11</v>
      </c>
    </row>
    <row r="262" spans="1:10" ht="15" thickBot="1">
      <c r="A262" s="41">
        <v>5</v>
      </c>
      <c r="B262" s="4" t="str">
        <f>'[1]BRYŁA A'!C292</f>
        <v>sala INN</v>
      </c>
      <c r="C262" s="35" t="s">
        <v>199</v>
      </c>
      <c r="D262" s="35"/>
      <c r="E262" s="35">
        <f>J262</f>
        <v>71.3</v>
      </c>
      <c r="F262" s="35"/>
      <c r="G262" s="35"/>
      <c r="H262" s="35"/>
      <c r="I262" s="35"/>
      <c r="J262" s="35">
        <v>71.3</v>
      </c>
    </row>
    <row r="263" spans="1:10" ht="15" thickBot="1">
      <c r="A263" s="41">
        <v>6</v>
      </c>
      <c r="B263" s="4" t="str">
        <f>'[1]BRYŁA A'!C293</f>
        <v>mag. sprzętu medycznego + pom. rozdzielni elektrycznej</v>
      </c>
      <c r="C263" s="35" t="s">
        <v>200</v>
      </c>
      <c r="D263" s="35"/>
      <c r="E263" s="35"/>
      <c r="F263" s="35"/>
      <c r="G263" s="42">
        <f>J263</f>
        <v>6.18</v>
      </c>
      <c r="H263" s="35"/>
      <c r="I263" s="35"/>
      <c r="J263" s="35">
        <v>6.18</v>
      </c>
    </row>
    <row r="264" spans="1:10" ht="15" thickBot="1">
      <c r="A264" s="41">
        <v>7</v>
      </c>
      <c r="B264" s="4" t="str">
        <f>'[1]BRYŁA A'!C294</f>
        <v>łazienka dla pacjentów</v>
      </c>
      <c r="C264" s="35" t="s">
        <v>201</v>
      </c>
      <c r="D264" s="35"/>
      <c r="E264" s="35"/>
      <c r="F264" s="35">
        <f>J264</f>
        <v>9.6999999999999993</v>
      </c>
      <c r="G264" s="35"/>
      <c r="H264" s="35"/>
      <c r="I264" s="35"/>
      <c r="J264" s="35">
        <v>9.6999999999999993</v>
      </c>
    </row>
    <row r="265" spans="1:10" ht="15" thickBot="1">
      <c r="A265" s="41">
        <v>8</v>
      </c>
      <c r="B265" s="4" t="str">
        <f>'[1]BRYŁA A'!C295</f>
        <v>pomieszczenie porządkowe</v>
      </c>
      <c r="C265" s="35" t="s">
        <v>202</v>
      </c>
      <c r="D265" s="35"/>
      <c r="E265" s="35"/>
      <c r="F265" s="35"/>
      <c r="G265" s="42">
        <f>J265</f>
        <v>2.29</v>
      </c>
      <c r="H265" s="35"/>
      <c r="I265" s="35"/>
      <c r="J265" s="35">
        <v>2.29</v>
      </c>
    </row>
    <row r="266" spans="1:10" ht="15" thickBot="1">
      <c r="A266" s="41">
        <v>9</v>
      </c>
      <c r="B266" s="4" t="str">
        <f>'[1]BRYŁA A'!C296</f>
        <v>brudownik</v>
      </c>
      <c r="C266" s="35" t="s">
        <v>203</v>
      </c>
      <c r="D266" s="35"/>
      <c r="E266" s="35"/>
      <c r="F266" s="35"/>
      <c r="G266" s="35">
        <f>J266</f>
        <v>9.43</v>
      </c>
      <c r="H266" s="35"/>
      <c r="I266" s="35"/>
      <c r="J266" s="35">
        <v>9.43</v>
      </c>
    </row>
    <row r="267" spans="1:10" ht="15" thickBot="1">
      <c r="A267" s="41">
        <v>10</v>
      </c>
      <c r="B267" s="4" t="str">
        <f>'[1]BRYŁA A'!C297</f>
        <v>magazyn czystej bielizny</v>
      </c>
      <c r="C267" s="35" t="s">
        <v>204</v>
      </c>
      <c r="D267" s="35"/>
      <c r="E267" s="35"/>
      <c r="F267" s="36">
        <f>J267</f>
        <v>4.34</v>
      </c>
      <c r="G267" s="35"/>
      <c r="H267" s="35"/>
      <c r="I267" s="35"/>
      <c r="J267" s="35">
        <v>4.34</v>
      </c>
    </row>
    <row r="268" spans="1:10" ht="15" thickBot="1">
      <c r="A268" s="41">
        <v>11</v>
      </c>
      <c r="B268" s="4" t="str">
        <f>'[1]BRYŁA A'!C298</f>
        <v>pokój oddziałowej</v>
      </c>
      <c r="C268" s="35" t="s">
        <v>205</v>
      </c>
      <c r="D268" s="35"/>
      <c r="E268" s="35"/>
      <c r="F268" s="35"/>
      <c r="G268" s="36">
        <f>J268</f>
        <v>11.35</v>
      </c>
      <c r="H268" s="35"/>
      <c r="I268" s="35"/>
      <c r="J268" s="35">
        <v>11.35</v>
      </c>
    </row>
    <row r="269" spans="1:10" ht="15" thickBot="1">
      <c r="A269" s="41">
        <v>12</v>
      </c>
      <c r="B269" s="4" t="str">
        <f>'[1]BRYŁA A'!C299</f>
        <v>klatka schodowa</v>
      </c>
      <c r="C269" s="35" t="s">
        <v>206</v>
      </c>
      <c r="D269" s="35"/>
      <c r="E269" s="35"/>
      <c r="F269" s="35"/>
      <c r="G269" s="35"/>
      <c r="H269" s="35">
        <f>J269</f>
        <v>49.27</v>
      </c>
      <c r="I269" s="35"/>
      <c r="J269" s="35">
        <v>49.27</v>
      </c>
    </row>
    <row r="270" spans="1:10" ht="15" thickBot="1">
      <c r="A270" s="41">
        <v>13</v>
      </c>
      <c r="B270" s="4" t="str">
        <f>'[1]BRYŁA A'!C300</f>
        <v>łazienka lekarzy</v>
      </c>
      <c r="C270" s="35" t="s">
        <v>207</v>
      </c>
      <c r="D270" s="35"/>
      <c r="E270" s="35"/>
      <c r="F270" s="35"/>
      <c r="G270" s="35">
        <f>J270</f>
        <v>10.46</v>
      </c>
      <c r="H270" s="35"/>
      <c r="I270" s="35"/>
      <c r="J270" s="35">
        <v>10.46</v>
      </c>
    </row>
    <row r="271" spans="1:10" ht="15" thickBot="1">
      <c r="A271" s="41">
        <v>14</v>
      </c>
      <c r="B271" s="4" t="str">
        <f>'[1]BRYŁA A'!C301</f>
        <v>łazienka męska pacjentów</v>
      </c>
      <c r="C271" s="35" t="s">
        <v>208</v>
      </c>
      <c r="D271" s="35"/>
      <c r="E271" s="35"/>
      <c r="F271" s="35">
        <f>J271</f>
        <v>9.5399999999999991</v>
      </c>
      <c r="G271" s="35"/>
      <c r="H271" s="35"/>
      <c r="I271" s="35"/>
      <c r="J271" s="35">
        <v>9.5399999999999991</v>
      </c>
    </row>
    <row r="272" spans="1:10" ht="15" thickBot="1">
      <c r="A272" s="41">
        <v>15</v>
      </c>
      <c r="B272" s="4" t="str">
        <f>'[1]BRYŁA A'!C302</f>
        <v>sekretariat</v>
      </c>
      <c r="C272" s="35" t="s">
        <v>209</v>
      </c>
      <c r="D272" s="35"/>
      <c r="E272" s="35"/>
      <c r="F272" s="35"/>
      <c r="G272" s="42">
        <f>J272</f>
        <v>5.67</v>
      </c>
      <c r="H272" s="35"/>
      <c r="I272" s="35"/>
      <c r="J272" s="35">
        <v>5.67</v>
      </c>
    </row>
    <row r="273" spans="1:10" ht="15" thickBot="1">
      <c r="A273" s="41">
        <v>16</v>
      </c>
      <c r="B273" s="4" t="str">
        <f>'[1]BRYŁA A'!C303</f>
        <v>pokój ordynatora</v>
      </c>
      <c r="C273" s="35" t="s">
        <v>210</v>
      </c>
      <c r="D273" s="35"/>
      <c r="E273" s="35"/>
      <c r="F273" s="35"/>
      <c r="G273" s="36">
        <f>J273</f>
        <v>12.77</v>
      </c>
      <c r="H273" s="35"/>
      <c r="I273" s="35"/>
      <c r="J273" s="35">
        <v>12.77</v>
      </c>
    </row>
    <row r="274" spans="1:10" ht="15" thickBot="1">
      <c r="A274" s="41">
        <v>17</v>
      </c>
      <c r="B274" s="49" t="str">
        <f>'[1]BRYŁA A'!C304</f>
        <v>toaleta dla odwiedzających</v>
      </c>
      <c r="C274" s="35" t="s">
        <v>211</v>
      </c>
      <c r="D274" s="50"/>
      <c r="E274" s="50"/>
      <c r="F274" s="50">
        <f>J274</f>
        <v>2.98</v>
      </c>
      <c r="G274" s="50"/>
      <c r="H274" s="50"/>
      <c r="I274" s="50"/>
      <c r="J274" s="50">
        <v>2.98</v>
      </c>
    </row>
    <row r="275" spans="1:10" ht="15" thickBot="1">
      <c r="A275" s="41">
        <v>18</v>
      </c>
      <c r="B275" s="51" t="str">
        <f>'[1]BRYŁA A'!C305</f>
        <v>łazienka damska pacjentów</v>
      </c>
      <c r="C275" s="35" t="s">
        <v>212</v>
      </c>
      <c r="D275" s="52"/>
      <c r="E275" s="52"/>
      <c r="F275" s="52">
        <f>J275</f>
        <v>5.38</v>
      </c>
      <c r="G275" s="52"/>
      <c r="H275" s="52"/>
      <c r="I275" s="52"/>
      <c r="J275" s="52">
        <v>5.38</v>
      </c>
    </row>
    <row r="276" spans="1:10" ht="15" thickBot="1">
      <c r="A276" s="41">
        <v>19</v>
      </c>
      <c r="B276" s="51" t="str">
        <f>'[1]BRYŁA A'!C306</f>
        <v>sala łóżkowa</v>
      </c>
      <c r="C276" s="35" t="s">
        <v>213</v>
      </c>
      <c r="D276" s="52"/>
      <c r="E276" s="52"/>
      <c r="F276" s="52">
        <f>J276</f>
        <v>19.57</v>
      </c>
      <c r="G276" s="52"/>
      <c r="H276" s="52"/>
      <c r="I276" s="52"/>
      <c r="J276" s="52">
        <v>19.57</v>
      </c>
    </row>
    <row r="277" spans="1:10" ht="15" thickBot="1">
      <c r="A277" s="41">
        <v>20</v>
      </c>
      <c r="B277" s="51" t="str">
        <f>'[1]BRYŁA A'!C307</f>
        <v>sala ćwiczeń fizjoterapii</v>
      </c>
      <c r="C277" s="35" t="s">
        <v>214</v>
      </c>
      <c r="D277" s="52"/>
      <c r="E277" s="52"/>
      <c r="F277" s="63">
        <f>J277</f>
        <v>36.93</v>
      </c>
      <c r="G277" s="52"/>
      <c r="H277" s="52"/>
      <c r="I277" s="52"/>
      <c r="J277" s="52">
        <v>36.93</v>
      </c>
    </row>
    <row r="278" spans="1:10" ht="15" thickBot="1">
      <c r="A278" s="41">
        <v>21</v>
      </c>
      <c r="B278" s="51" t="str">
        <f>'[1]BRYŁA A'!C308</f>
        <v>pomieszczenie socjalne fizjoterapeutów</v>
      </c>
      <c r="C278" s="35" t="s">
        <v>215</v>
      </c>
      <c r="D278" s="52"/>
      <c r="E278" s="52"/>
      <c r="F278" s="52"/>
      <c r="G278" s="63">
        <f>J278</f>
        <v>5.91</v>
      </c>
      <c r="H278" s="52"/>
      <c r="I278" s="52"/>
      <c r="J278" s="52">
        <v>5.91</v>
      </c>
    </row>
    <row r="279" spans="1:10" ht="15" thickBot="1">
      <c r="A279" s="41">
        <v>22</v>
      </c>
      <c r="B279" s="51" t="str">
        <f>'[1]BRYŁA A'!C309</f>
        <v>gabinet fizjoterapii</v>
      </c>
      <c r="C279" s="35" t="s">
        <v>216</v>
      </c>
      <c r="D279" s="52"/>
      <c r="E279" s="52"/>
      <c r="F279" s="52"/>
      <c r="G279" s="63">
        <f>J279</f>
        <v>14.75</v>
      </c>
      <c r="H279" s="52"/>
      <c r="I279" s="52"/>
      <c r="J279" s="52">
        <v>14.75</v>
      </c>
    </row>
    <row r="280" spans="1:10" ht="15" thickBot="1">
      <c r="A280" s="41">
        <v>23</v>
      </c>
      <c r="B280" s="51" t="str">
        <f>'[1]BRYŁA A'!C310</f>
        <v>gabinet logopedy</v>
      </c>
      <c r="C280" s="35" t="s">
        <v>217</v>
      </c>
      <c r="D280" s="52"/>
      <c r="E280" s="52"/>
      <c r="F280" s="52"/>
      <c r="G280" s="63">
        <f>J280</f>
        <v>9.73</v>
      </c>
      <c r="H280" s="52"/>
      <c r="I280" s="52"/>
      <c r="J280" s="52">
        <v>9.73</v>
      </c>
    </row>
    <row r="281" spans="1:10" ht="15" thickBot="1">
      <c r="A281" s="41">
        <v>24</v>
      </c>
      <c r="B281" s="51" t="str">
        <f>'[1]BRYŁA A'!C311</f>
        <v>klatka schodowa</v>
      </c>
      <c r="C281" s="35" t="s">
        <v>218</v>
      </c>
      <c r="D281" s="52"/>
      <c r="E281" s="52"/>
      <c r="F281" s="52"/>
      <c r="G281" s="52"/>
      <c r="H281" s="52">
        <f>J281</f>
        <v>30.22</v>
      </c>
      <c r="I281" s="52"/>
      <c r="J281" s="52">
        <v>30.22</v>
      </c>
    </row>
    <row r="282" spans="1:10" ht="15" thickBot="1">
      <c r="A282" s="41">
        <v>25</v>
      </c>
      <c r="B282" s="51" t="str">
        <f>'[1]BRYŁA A'!C312</f>
        <v>śluza</v>
      </c>
      <c r="C282" s="35" t="s">
        <v>219</v>
      </c>
      <c r="D282" s="52"/>
      <c r="E282" s="52"/>
      <c r="F282" s="52">
        <f t="shared" ref="F282:F287" si="47">J282</f>
        <v>2.41</v>
      </c>
      <c r="G282" s="52"/>
      <c r="H282" s="52"/>
      <c r="I282" s="52"/>
      <c r="J282" s="52">
        <v>2.41</v>
      </c>
    </row>
    <row r="283" spans="1:10" ht="15" thickBot="1">
      <c r="A283" s="41">
        <v>26</v>
      </c>
      <c r="B283" s="51" t="str">
        <f>'[1]BRYŁA A'!C313</f>
        <v>łazienka</v>
      </c>
      <c r="C283" s="35" t="s">
        <v>220</v>
      </c>
      <c r="D283" s="52"/>
      <c r="E283" s="52"/>
      <c r="F283" s="52">
        <f t="shared" si="47"/>
        <v>7.61</v>
      </c>
      <c r="G283" s="52"/>
      <c r="H283" s="52"/>
      <c r="I283" s="52"/>
      <c r="J283" s="52">
        <v>7.61</v>
      </c>
    </row>
    <row r="284" spans="1:10" ht="15" thickBot="1">
      <c r="A284" s="41">
        <v>27</v>
      </c>
      <c r="B284" s="51" t="str">
        <f>'[1]BRYŁA A'!C314</f>
        <v>izolatka</v>
      </c>
      <c r="C284" s="35" t="s">
        <v>221</v>
      </c>
      <c r="D284" s="52"/>
      <c r="E284" s="52"/>
      <c r="F284" s="52">
        <f t="shared" si="47"/>
        <v>18.73</v>
      </c>
      <c r="G284" s="52"/>
      <c r="H284" s="52"/>
      <c r="I284" s="52"/>
      <c r="J284" s="52">
        <v>18.73</v>
      </c>
    </row>
    <row r="285" spans="1:10" ht="15" thickBot="1">
      <c r="A285" s="41">
        <v>28</v>
      </c>
      <c r="B285" s="51" t="str">
        <f>'[1]BRYŁA A'!C315</f>
        <v>sala łóżkowa</v>
      </c>
      <c r="C285" s="35" t="s">
        <v>222</v>
      </c>
      <c r="D285" s="52"/>
      <c r="E285" s="52"/>
      <c r="F285" s="52">
        <f t="shared" si="47"/>
        <v>20.87</v>
      </c>
      <c r="G285" s="52"/>
      <c r="H285" s="52"/>
      <c r="I285" s="52"/>
      <c r="J285" s="52">
        <v>20.87</v>
      </c>
    </row>
    <row r="286" spans="1:10" ht="15" thickBot="1">
      <c r="A286" s="41">
        <v>29</v>
      </c>
      <c r="B286" s="51" t="str">
        <f>'[1]BRYŁA A'!C316</f>
        <v>sala łóżkowa</v>
      </c>
      <c r="C286" s="35" t="s">
        <v>223</v>
      </c>
      <c r="D286" s="52"/>
      <c r="E286" s="52"/>
      <c r="F286" s="52">
        <f t="shared" si="47"/>
        <v>35.9</v>
      </c>
      <c r="G286" s="52"/>
      <c r="H286" s="52"/>
      <c r="I286" s="52"/>
      <c r="J286" s="52">
        <v>35.9</v>
      </c>
    </row>
    <row r="287" spans="1:10" ht="15" thickBot="1">
      <c r="A287" s="41">
        <v>30</v>
      </c>
      <c r="B287" s="48" t="str">
        <f>'[1]BRYŁA A'!C317</f>
        <v>sala łóżkowa</v>
      </c>
      <c r="C287" s="35" t="s">
        <v>224</v>
      </c>
      <c r="D287" s="38"/>
      <c r="E287" s="38"/>
      <c r="F287" s="38">
        <f t="shared" si="47"/>
        <v>27.49</v>
      </c>
      <c r="G287" s="38"/>
      <c r="H287" s="38"/>
      <c r="I287" s="38"/>
      <c r="J287" s="38">
        <v>27.49</v>
      </c>
    </row>
    <row r="288" spans="1:10" ht="15" thickBot="1">
      <c r="A288" s="41">
        <v>31</v>
      </c>
      <c r="B288" s="4" t="str">
        <f>'[1]BRYŁA A'!C318</f>
        <v>pokój lekarzy</v>
      </c>
      <c r="C288" s="35" t="s">
        <v>225</v>
      </c>
      <c r="D288" s="35"/>
      <c r="E288" s="35"/>
      <c r="F288" s="35"/>
      <c r="G288" s="35">
        <f>J288</f>
        <v>25.17</v>
      </c>
      <c r="H288" s="35"/>
      <c r="I288" s="35"/>
      <c r="J288" s="35">
        <v>25.17</v>
      </c>
    </row>
    <row r="289" spans="1:10" ht="15" thickBot="1">
      <c r="A289" s="41">
        <v>32</v>
      </c>
      <c r="B289" s="4" t="str">
        <f>'[1]BRYŁA A'!C319</f>
        <v>gabinet diagnostyczno -zabiegowy</v>
      </c>
      <c r="C289" s="35" t="s">
        <v>226</v>
      </c>
      <c r="D289" s="35"/>
      <c r="E289" s="35"/>
      <c r="F289" s="35">
        <f>J289</f>
        <v>21.47</v>
      </c>
      <c r="G289" s="35"/>
      <c r="H289" s="35"/>
      <c r="I289" s="35"/>
      <c r="J289" s="35">
        <v>21.47</v>
      </c>
    </row>
    <row r="290" spans="1:10" ht="15" thickBot="1">
      <c r="A290" s="41">
        <v>33</v>
      </c>
      <c r="B290" s="4" t="str">
        <f>'[1]BRYŁA A'!C320</f>
        <v>łazienka pielęgniarek</v>
      </c>
      <c r="C290" s="35" t="s">
        <v>227</v>
      </c>
      <c r="D290" s="35"/>
      <c r="E290" s="35"/>
      <c r="F290" s="35"/>
      <c r="G290" s="35">
        <f>J290</f>
        <v>5.12</v>
      </c>
      <c r="H290" s="35"/>
      <c r="I290" s="35"/>
      <c r="J290" s="35">
        <v>5.12</v>
      </c>
    </row>
    <row r="291" spans="1:10" ht="15" thickBot="1">
      <c r="A291" s="41">
        <v>34</v>
      </c>
      <c r="B291" s="4" t="str">
        <f>'[1]BRYŁA A'!C321</f>
        <v>punkt pielęgniarski z przygotowalnią leków i pokojem pielęgniarek</v>
      </c>
      <c r="C291" s="35" t="s">
        <v>228</v>
      </c>
      <c r="D291" s="35"/>
      <c r="E291" s="35"/>
      <c r="F291" s="35"/>
      <c r="G291" s="35">
        <f>J291</f>
        <v>23.55</v>
      </c>
      <c r="H291" s="35"/>
      <c r="I291" s="35"/>
      <c r="J291" s="35">
        <v>23.55</v>
      </c>
    </row>
    <row r="292" spans="1:10" ht="15" thickBot="1">
      <c r="A292" s="41">
        <v>35</v>
      </c>
      <c r="B292" s="4" t="str">
        <f>'[1]BRYŁA A'!C322</f>
        <v>gabinet diagnostyczny</v>
      </c>
      <c r="C292" s="35" t="s">
        <v>229</v>
      </c>
      <c r="D292" s="35"/>
      <c r="E292" s="35"/>
      <c r="F292" s="35">
        <f t="shared" ref="F292:F298" si="48">J292</f>
        <v>16.39</v>
      </c>
      <c r="G292" s="35"/>
      <c r="H292" s="35"/>
      <c r="I292" s="35"/>
      <c r="J292" s="35">
        <v>16.39</v>
      </c>
    </row>
    <row r="293" spans="1:10" ht="15" thickBot="1">
      <c r="A293" s="41">
        <v>36</v>
      </c>
      <c r="B293" s="4" t="str">
        <f>'[1]BRYŁA A'!C323</f>
        <v>sala łóżkowa</v>
      </c>
      <c r="C293" s="35" t="s">
        <v>230</v>
      </c>
      <c r="D293" s="35"/>
      <c r="E293" s="35"/>
      <c r="F293" s="35">
        <f t="shared" si="48"/>
        <v>25.67</v>
      </c>
      <c r="G293" s="35"/>
      <c r="H293" s="35"/>
      <c r="I293" s="35"/>
      <c r="J293" s="35">
        <v>25.67</v>
      </c>
    </row>
    <row r="294" spans="1:10" ht="15" thickBot="1">
      <c r="A294" s="41">
        <v>37</v>
      </c>
      <c r="B294" s="4" t="str">
        <f>'[1]BRYŁA A'!C324</f>
        <v>łazienka z przedsionkiem</v>
      </c>
      <c r="C294" s="35" t="s">
        <v>231</v>
      </c>
      <c r="D294" s="35"/>
      <c r="E294" s="35"/>
      <c r="F294" s="35">
        <f t="shared" si="48"/>
        <v>8.41</v>
      </c>
      <c r="G294" s="35"/>
      <c r="H294" s="35"/>
      <c r="I294" s="35"/>
      <c r="J294" s="35">
        <v>8.41</v>
      </c>
    </row>
    <row r="295" spans="1:10" ht="15" thickBot="1">
      <c r="A295" s="41">
        <v>38</v>
      </c>
      <c r="B295" s="4" t="str">
        <f>'[1]BRYŁA A'!C325</f>
        <v>sala łóżkowa</v>
      </c>
      <c r="C295" s="35" t="s">
        <v>232</v>
      </c>
      <c r="D295" s="35"/>
      <c r="E295" s="35"/>
      <c r="F295" s="35">
        <f t="shared" si="48"/>
        <v>25.42</v>
      </c>
      <c r="G295" s="35"/>
      <c r="H295" s="35"/>
      <c r="I295" s="35"/>
      <c r="J295" s="35">
        <v>25.42</v>
      </c>
    </row>
    <row r="296" spans="1:10" ht="15" thickBot="1">
      <c r="A296" s="41">
        <v>39</v>
      </c>
      <c r="B296" s="4" t="str">
        <f>'[1]BRYŁA A'!C326</f>
        <v>sala łóżkowa</v>
      </c>
      <c r="C296" s="35" t="s">
        <v>233</v>
      </c>
      <c r="D296" s="35"/>
      <c r="E296" s="35"/>
      <c r="F296" s="35">
        <f t="shared" si="48"/>
        <v>24.74</v>
      </c>
      <c r="G296" s="35"/>
      <c r="H296" s="35"/>
      <c r="I296" s="35"/>
      <c r="J296" s="35">
        <v>24.74</v>
      </c>
    </row>
    <row r="297" spans="1:10" ht="15" thickBot="1">
      <c r="A297" s="41">
        <v>40</v>
      </c>
      <c r="B297" s="4" t="str">
        <f>'[1]BRYŁA A'!C327</f>
        <v>łazienka z przedsionkiem</v>
      </c>
      <c r="C297" s="35" t="s">
        <v>234</v>
      </c>
      <c r="D297" s="35"/>
      <c r="E297" s="35"/>
      <c r="F297" s="35">
        <f t="shared" si="48"/>
        <v>10.130000000000001</v>
      </c>
      <c r="G297" s="35"/>
      <c r="H297" s="35"/>
      <c r="I297" s="35"/>
      <c r="J297" s="35">
        <v>10.130000000000001</v>
      </c>
    </row>
    <row r="298" spans="1:10" ht="15" thickBot="1">
      <c r="A298" s="41">
        <v>41</v>
      </c>
      <c r="B298" s="4" t="str">
        <f>'[1]BRYŁA A'!C328</f>
        <v>sala łóżkowa</v>
      </c>
      <c r="C298" s="35" t="s">
        <v>235</v>
      </c>
      <c r="D298" s="35"/>
      <c r="E298" s="35"/>
      <c r="F298" s="35">
        <f t="shared" si="48"/>
        <v>28.33</v>
      </c>
      <c r="G298" s="35"/>
      <c r="H298" s="35"/>
      <c r="I298" s="35"/>
      <c r="J298" s="35">
        <v>28.33</v>
      </c>
    </row>
    <row r="299" spans="1:10" ht="15" thickBot="1">
      <c r="A299" s="41">
        <v>42</v>
      </c>
      <c r="B299" s="4" t="str">
        <f>'[1]BRYŁA A'!C329</f>
        <v>pom. porządkowe dla kuchenki oddziałowej</v>
      </c>
      <c r="C299" s="35" t="s">
        <v>236</v>
      </c>
      <c r="D299" s="35"/>
      <c r="E299" s="35"/>
      <c r="F299" s="35"/>
      <c r="G299" s="42">
        <f>J299</f>
        <v>1.94</v>
      </c>
      <c r="H299" s="35"/>
      <c r="I299" s="35"/>
      <c r="J299" s="35">
        <v>1.94</v>
      </c>
    </row>
    <row r="300" spans="1:10" ht="15" thickBot="1">
      <c r="A300" s="41">
        <v>43</v>
      </c>
      <c r="B300" s="4" t="str">
        <f>'[1]BRYŁA A'!C330</f>
        <v>kuchenka oddziałowa -zmywalnia naczyń</v>
      </c>
      <c r="C300" s="35" t="s">
        <v>237</v>
      </c>
      <c r="D300" s="35"/>
      <c r="E300" s="35"/>
      <c r="F300" s="35">
        <f>J300</f>
        <v>4.53</v>
      </c>
      <c r="G300" s="35"/>
      <c r="H300" s="35"/>
      <c r="I300" s="35"/>
      <c r="J300" s="35">
        <v>4.53</v>
      </c>
    </row>
    <row r="301" spans="1:10" ht="15" thickBot="1">
      <c r="A301" s="41">
        <v>44</v>
      </c>
      <c r="B301" s="4" t="str">
        <f>'[1]BRYŁA A'!C331</f>
        <v>pomieszczenie mycia wózków do żywności</v>
      </c>
      <c r="C301" s="35" t="s">
        <v>238</v>
      </c>
      <c r="D301" s="35"/>
      <c r="E301" s="35"/>
      <c r="F301" s="35">
        <f>J301</f>
        <v>1.4</v>
      </c>
      <c r="G301" s="35"/>
      <c r="H301" s="35"/>
      <c r="I301" s="35"/>
      <c r="J301" s="35">
        <v>1.4</v>
      </c>
    </row>
    <row r="302" spans="1:10" ht="15" thickBot="1">
      <c r="A302" s="41">
        <v>45</v>
      </c>
      <c r="B302" s="4" t="str">
        <f>'[1]BRYŁA A'!C332</f>
        <v>kuchenka oddziałowa -część czysta</v>
      </c>
      <c r="C302" s="35" t="s">
        <v>239</v>
      </c>
      <c r="D302" s="35"/>
      <c r="E302" s="35"/>
      <c r="F302" s="35">
        <f>J302</f>
        <v>8.86</v>
      </c>
      <c r="G302" s="35"/>
      <c r="H302" s="35"/>
      <c r="I302" s="35"/>
      <c r="J302" s="35">
        <v>8.86</v>
      </c>
    </row>
    <row r="303" spans="1:10" ht="15" thickBot="1">
      <c r="A303" s="41"/>
      <c r="B303" s="43" t="s">
        <v>56</v>
      </c>
      <c r="C303" s="35"/>
      <c r="D303" s="44"/>
      <c r="E303" s="44">
        <f>SUM(E258:E302)</f>
        <v>71.3</v>
      </c>
      <c r="F303" s="64">
        <f>SUM(F258:F302)</f>
        <v>559.06000000000017</v>
      </c>
      <c r="G303" s="64">
        <f>SUM(G258:G302)</f>
        <v>152.43</v>
      </c>
      <c r="H303" s="64">
        <f>SUM(H258:H302)</f>
        <v>79.490000000000009</v>
      </c>
      <c r="I303" s="64"/>
      <c r="J303" s="4"/>
    </row>
    <row r="304" spans="1:10" ht="15" thickBot="1">
      <c r="A304" s="100" t="s">
        <v>240</v>
      </c>
      <c r="B304" s="100"/>
      <c r="C304" s="100"/>
      <c r="D304" s="100"/>
      <c r="E304" s="100"/>
      <c r="F304" s="100"/>
      <c r="G304" s="100"/>
      <c r="H304" s="4"/>
      <c r="I304" s="4"/>
      <c r="J304" s="44">
        <f>SUM(J258:J303)</f>
        <v>862.28</v>
      </c>
    </row>
    <row r="308" spans="1:10">
      <c r="A308" t="s">
        <v>241</v>
      </c>
    </row>
    <row r="310" spans="1:10" ht="15" thickBot="1">
      <c r="A310" s="31" t="s">
        <v>72</v>
      </c>
      <c r="B310" s="32" t="s">
        <v>73</v>
      </c>
      <c r="C310" s="33" t="s">
        <v>74</v>
      </c>
      <c r="D310" s="32" t="s">
        <v>75</v>
      </c>
      <c r="E310" s="32" t="s">
        <v>76</v>
      </c>
      <c r="F310" s="32" t="s">
        <v>77</v>
      </c>
      <c r="G310" s="32" t="s">
        <v>78</v>
      </c>
      <c r="H310" s="32" t="s">
        <v>79</v>
      </c>
      <c r="I310" s="32" t="s">
        <v>80</v>
      </c>
      <c r="J310" s="65" t="s">
        <v>6</v>
      </c>
    </row>
    <row r="311" spans="1:10" ht="15" thickBot="1">
      <c r="A311" s="41">
        <v>1</v>
      </c>
      <c r="B311" s="4" t="str">
        <f>'[1]BRYŁA A'!C38</f>
        <v>Klatka schodowa</v>
      </c>
      <c r="C311" s="35" t="s">
        <v>242</v>
      </c>
      <c r="D311" s="35"/>
      <c r="E311" s="35"/>
      <c r="F311" s="35"/>
      <c r="G311" s="35"/>
      <c r="H311" s="35">
        <f>J311</f>
        <v>29.02</v>
      </c>
      <c r="I311" s="35"/>
      <c r="J311" s="31">
        <v>29.02</v>
      </c>
    </row>
    <row r="312" spans="1:10" ht="15" thickBot="1">
      <c r="A312" s="41">
        <v>2</v>
      </c>
      <c r="B312" s="4" t="str">
        <f>'[1]BRYŁA A'!C39</f>
        <v>Klatka schodowa - przy windzie</v>
      </c>
      <c r="C312" s="35" t="s">
        <v>242</v>
      </c>
      <c r="D312" s="35"/>
      <c r="E312" s="35"/>
      <c r="F312" s="35"/>
      <c r="G312" s="35"/>
      <c r="H312" s="35">
        <f>J312</f>
        <v>38.01</v>
      </c>
      <c r="I312" s="35"/>
      <c r="J312" s="44">
        <v>38.01</v>
      </c>
    </row>
    <row r="313" spans="1:10" ht="15" thickBot="1">
      <c r="A313" s="41">
        <v>3</v>
      </c>
      <c r="B313" s="4" t="str">
        <f>'[1]BRYŁA A'!C40</f>
        <v>Winda</v>
      </c>
      <c r="C313" s="35" t="s">
        <v>242</v>
      </c>
      <c r="D313" s="35"/>
      <c r="E313" s="35"/>
      <c r="F313" s="35"/>
      <c r="G313" s="35">
        <f>J313</f>
        <v>5.05</v>
      </c>
      <c r="H313" s="35"/>
      <c r="I313" s="35"/>
      <c r="J313" s="44">
        <v>5.05</v>
      </c>
    </row>
    <row r="314" spans="1:10" ht="15" thickBot="1">
      <c r="A314" s="41">
        <v>4</v>
      </c>
      <c r="B314" s="4" t="str">
        <f>'[1]BRYŁA A'!C41</f>
        <v>Sekretariat</v>
      </c>
      <c r="C314" s="35" t="s">
        <v>242</v>
      </c>
      <c r="D314" s="35"/>
      <c r="E314" s="35"/>
      <c r="F314" s="35"/>
      <c r="G314" s="42">
        <f>J314</f>
        <v>39.17</v>
      </c>
      <c r="H314" s="35"/>
      <c r="I314" s="35"/>
      <c r="J314" s="44">
        <v>39.17</v>
      </c>
    </row>
    <row r="315" spans="1:10" ht="15" thickBot="1">
      <c r="A315" s="41">
        <v>5</v>
      </c>
      <c r="B315" s="4" t="str">
        <f>'[1]BRYŁA A'!C74</f>
        <v>Klatka schodowa</v>
      </c>
      <c r="C315" s="35" t="s">
        <v>242</v>
      </c>
      <c r="D315" s="35"/>
      <c r="E315" s="35"/>
      <c r="F315" s="35"/>
      <c r="G315" s="35"/>
      <c r="H315" s="35">
        <f t="shared" ref="H315:H321" si="49">J315</f>
        <v>29.02</v>
      </c>
      <c r="I315" s="35"/>
      <c r="J315" s="44">
        <v>29.02</v>
      </c>
    </row>
    <row r="316" spans="1:10" ht="15" thickBot="1">
      <c r="A316" s="41">
        <v>6</v>
      </c>
      <c r="B316" s="4" t="str">
        <f>'[1]BRYŁA A'!C75</f>
        <v>Klatka schodowa - przy windzie</v>
      </c>
      <c r="C316" s="35" t="s">
        <v>242</v>
      </c>
      <c r="D316" s="35"/>
      <c r="E316" s="35"/>
      <c r="F316" s="35"/>
      <c r="G316" s="35"/>
      <c r="H316" s="35">
        <f t="shared" si="49"/>
        <v>38.01</v>
      </c>
      <c r="I316" s="35"/>
      <c r="J316" s="44">
        <v>38.01</v>
      </c>
    </row>
    <row r="317" spans="1:10" ht="15" thickBot="1">
      <c r="A317" s="41">
        <v>7</v>
      </c>
      <c r="B317" s="4" t="str">
        <f>'[1]BRYŁA A'!C118</f>
        <v>Klatka schodowa KL1</v>
      </c>
      <c r="C317" s="35" t="s">
        <v>243</v>
      </c>
      <c r="D317" s="35"/>
      <c r="E317" s="35"/>
      <c r="F317" s="35"/>
      <c r="G317" s="35"/>
      <c r="H317" s="35">
        <f t="shared" si="49"/>
        <v>32.020000000000003</v>
      </c>
      <c r="I317" s="35"/>
      <c r="J317" s="44">
        <v>32.020000000000003</v>
      </c>
    </row>
    <row r="318" spans="1:10" ht="15" thickBot="1">
      <c r="A318" s="41">
        <v>8</v>
      </c>
      <c r="B318" s="4" t="str">
        <f>'[1]BRYŁA A'!C119</f>
        <v>Korytarz przy pomieszczeniu lekarzy</v>
      </c>
      <c r="C318" s="35" t="s">
        <v>243</v>
      </c>
      <c r="D318" s="35"/>
      <c r="E318" s="35"/>
      <c r="F318" s="35"/>
      <c r="G318" s="35"/>
      <c r="H318" s="35">
        <f t="shared" si="49"/>
        <v>26.3</v>
      </c>
      <c r="I318" s="35"/>
      <c r="J318" s="44">
        <v>26.3</v>
      </c>
    </row>
    <row r="319" spans="1:10" ht="15" thickBot="1">
      <c r="A319" s="41">
        <v>9</v>
      </c>
      <c r="B319" s="4" t="str">
        <f>'[1]BRYŁA A'!$C$167</f>
        <v>Klatka schodowa - KL1</v>
      </c>
      <c r="C319" s="35" t="s">
        <v>243</v>
      </c>
      <c r="D319" s="35"/>
      <c r="E319" s="35"/>
      <c r="F319" s="35"/>
      <c r="G319" s="35"/>
      <c r="H319" s="35">
        <f t="shared" si="49"/>
        <v>32.020000000000003</v>
      </c>
      <c r="I319" s="35"/>
      <c r="J319" s="44">
        <v>32.020000000000003</v>
      </c>
    </row>
    <row r="320" spans="1:10" ht="15" thickBot="1">
      <c r="A320" s="41">
        <v>10</v>
      </c>
      <c r="B320" s="4" t="s">
        <v>244</v>
      </c>
      <c r="C320" s="35" t="s">
        <v>242</v>
      </c>
      <c r="D320" s="35"/>
      <c r="E320" s="35"/>
      <c r="F320" s="35"/>
      <c r="G320" s="35"/>
      <c r="H320" s="35">
        <f t="shared" si="49"/>
        <v>38.01</v>
      </c>
      <c r="I320" s="35"/>
      <c r="J320" s="44">
        <v>38.01</v>
      </c>
    </row>
    <row r="321" spans="1:10" ht="15" thickBot="1">
      <c r="A321" s="41">
        <v>11</v>
      </c>
      <c r="B321" s="4" t="s">
        <v>245</v>
      </c>
      <c r="C321" s="35" t="s">
        <v>242</v>
      </c>
      <c r="D321" s="35"/>
      <c r="E321" s="35"/>
      <c r="F321" s="35"/>
      <c r="G321" s="35"/>
      <c r="H321" s="35">
        <f t="shared" si="49"/>
        <v>29.02</v>
      </c>
      <c r="I321" s="35"/>
      <c r="J321" s="44">
        <v>29.02</v>
      </c>
    </row>
    <row r="322" spans="1:10" ht="15" thickBot="1">
      <c r="A322" s="41"/>
      <c r="B322" s="43" t="s">
        <v>56</v>
      </c>
      <c r="C322" s="4"/>
      <c r="D322" s="44"/>
      <c r="E322" s="44"/>
      <c r="F322" s="44"/>
      <c r="G322" s="44">
        <f>SUM(G311:G321)</f>
        <v>44.22</v>
      </c>
      <c r="H322" s="44">
        <f>SUM(H311:H321)</f>
        <v>291.43</v>
      </c>
      <c r="I322" s="44"/>
      <c r="J322" s="35"/>
    </row>
    <row r="323" spans="1:10" ht="15" thickBot="1">
      <c r="A323" s="101" t="s">
        <v>246</v>
      </c>
      <c r="B323" s="101"/>
      <c r="C323" s="101"/>
      <c r="D323" s="101"/>
      <c r="E323" s="101"/>
      <c r="F323" s="101"/>
      <c r="G323" s="101"/>
      <c r="H323" s="43"/>
      <c r="I323" s="43"/>
      <c r="J323" s="44">
        <f>SUM(J311:J322)</f>
        <v>335.65</v>
      </c>
    </row>
    <row r="326" spans="1:10">
      <c r="A326" t="s">
        <v>247</v>
      </c>
    </row>
    <row r="328" spans="1:10" ht="15" thickBot="1">
      <c r="A328" s="31" t="s">
        <v>72</v>
      </c>
      <c r="B328" s="31" t="s">
        <v>73</v>
      </c>
      <c r="C328" s="31" t="s">
        <v>74</v>
      </c>
      <c r="D328" s="31" t="s">
        <v>75</v>
      </c>
      <c r="E328" s="31" t="s">
        <v>76</v>
      </c>
      <c r="F328" s="31" t="s">
        <v>77</v>
      </c>
      <c r="G328" s="31" t="s">
        <v>78</v>
      </c>
      <c r="H328" s="31" t="s">
        <v>79</v>
      </c>
      <c r="I328" s="31" t="s">
        <v>80</v>
      </c>
      <c r="J328" s="31" t="s">
        <v>6</v>
      </c>
    </row>
    <row r="329" spans="1:10" ht="15" thickBot="1">
      <c r="A329" s="41">
        <v>1</v>
      </c>
      <c r="B329" s="4" t="str">
        <f>'[1]BRYŁA A'!C215</f>
        <v>komunikacja</v>
      </c>
      <c r="C329" s="35" t="s">
        <v>248</v>
      </c>
      <c r="D329" s="4"/>
      <c r="E329" s="58"/>
      <c r="F329" s="4"/>
      <c r="G329" s="4"/>
      <c r="H329" s="4"/>
      <c r="I329" s="35">
        <f>J329</f>
        <v>139.63999999999999</v>
      </c>
      <c r="J329" s="35">
        <v>139.63999999999999</v>
      </c>
    </row>
    <row r="330" spans="1:10" ht="15" thickBot="1">
      <c r="A330" s="41">
        <v>2</v>
      </c>
      <c r="B330" s="4" t="str">
        <f>'[1]BRYŁA A'!C216</f>
        <v>magazyn rzeczy chorych</v>
      </c>
      <c r="C330" s="35" t="s">
        <v>249</v>
      </c>
      <c r="D330" s="4"/>
      <c r="E330" s="58"/>
      <c r="F330" s="4"/>
      <c r="G330" s="42">
        <f>J330</f>
        <v>16.239999999999998</v>
      </c>
      <c r="H330" s="4"/>
      <c r="I330" s="4"/>
      <c r="J330" s="35">
        <v>16.239999999999998</v>
      </c>
    </row>
    <row r="331" spans="1:10" ht="15" thickBot="1">
      <c r="A331" s="41">
        <v>3</v>
      </c>
      <c r="B331" s="4" t="str">
        <f>'[1]BRYŁA A'!C217</f>
        <v>biuro mag. rzeczy chorych</v>
      </c>
      <c r="C331" s="35" t="s">
        <v>250</v>
      </c>
      <c r="D331" s="35"/>
      <c r="E331" s="35"/>
      <c r="F331" s="35"/>
      <c r="G331" s="42">
        <f>J331</f>
        <v>8.32</v>
      </c>
      <c r="H331" s="35"/>
      <c r="I331" s="35"/>
      <c r="J331" s="35">
        <v>8.32</v>
      </c>
    </row>
    <row r="332" spans="1:10" ht="15" thickBot="1">
      <c r="A332" s="41">
        <v>4</v>
      </c>
      <c r="B332" s="4" t="str">
        <f>'[1]BRYŁA A'!C218</f>
        <v>węzeł sanitarny dla mężczyzn</v>
      </c>
      <c r="C332" s="35" t="s">
        <v>251</v>
      </c>
      <c r="D332" s="35"/>
      <c r="E332" s="35"/>
      <c r="F332" s="35"/>
      <c r="G332" s="35">
        <f>J332</f>
        <v>9.57</v>
      </c>
      <c r="H332" s="35"/>
      <c r="I332" s="35"/>
      <c r="J332" s="35">
        <v>9.57</v>
      </c>
    </row>
    <row r="333" spans="1:10" ht="15" thickBot="1">
      <c r="A333" s="41">
        <v>5</v>
      </c>
      <c r="B333" s="4" t="str">
        <f>'[1]BRYŁA A'!C219</f>
        <v>szatnia męska personelu</v>
      </c>
      <c r="C333" s="35" t="s">
        <v>252</v>
      </c>
      <c r="D333" s="35"/>
      <c r="E333" s="35"/>
      <c r="F333" s="35"/>
      <c r="G333" s="35">
        <f>J333</f>
        <v>17.87</v>
      </c>
      <c r="H333" s="35"/>
      <c r="I333" s="35"/>
      <c r="J333" s="35">
        <v>17.87</v>
      </c>
    </row>
    <row r="334" spans="1:10" ht="15" thickBot="1">
      <c r="A334" s="41">
        <v>6</v>
      </c>
      <c r="B334" s="4" t="str">
        <f>'[1]BRYŁA A'!C220</f>
        <v>magazyn kasacyjny</v>
      </c>
      <c r="C334" s="35" t="s">
        <v>253</v>
      </c>
      <c r="D334" s="35"/>
      <c r="E334" s="35"/>
      <c r="F334" s="35"/>
      <c r="G334" s="35"/>
      <c r="H334" s="35"/>
      <c r="I334" s="35">
        <f>J334</f>
        <v>41.97</v>
      </c>
      <c r="J334" s="35">
        <v>41.97</v>
      </c>
    </row>
    <row r="335" spans="1:10" ht="15" thickBot="1">
      <c r="A335" s="41">
        <v>7</v>
      </c>
      <c r="B335" s="4" t="str">
        <f>'[1]BRYŁA A'!C221</f>
        <v>szatnia damska personelu</v>
      </c>
      <c r="C335" s="35" t="s">
        <v>254</v>
      </c>
      <c r="D335" s="35"/>
      <c r="E335" s="35"/>
      <c r="F335" s="35"/>
      <c r="G335" s="35">
        <f t="shared" ref="G335:G342" si="50">J335</f>
        <v>28.19</v>
      </c>
      <c r="H335" s="35"/>
      <c r="I335" s="35"/>
      <c r="J335" s="35">
        <v>28.19</v>
      </c>
    </row>
    <row r="336" spans="1:10" ht="15" thickBot="1">
      <c r="A336" s="41">
        <v>8</v>
      </c>
      <c r="B336" s="4" t="str">
        <f>'[1]BRYŁA A'!C222</f>
        <v>węzeł sanitarny dla kobiet</v>
      </c>
      <c r="C336" s="35" t="s">
        <v>255</v>
      </c>
      <c r="D336" s="35"/>
      <c r="E336" s="35"/>
      <c r="F336" s="35"/>
      <c r="G336" s="35">
        <f t="shared" si="50"/>
        <v>13.55</v>
      </c>
      <c r="H336" s="35"/>
      <c r="I336" s="35"/>
      <c r="J336" s="35">
        <v>13.55</v>
      </c>
    </row>
    <row r="337" spans="1:10" ht="15" thickBot="1">
      <c r="A337" s="41">
        <v>9</v>
      </c>
      <c r="B337" s="4" t="str">
        <f>'[1]BRYŁA A'!C223</f>
        <v>szatnia damska personelu</v>
      </c>
      <c r="C337" s="35" t="s">
        <v>256</v>
      </c>
      <c r="D337" s="35"/>
      <c r="E337" s="35"/>
      <c r="F337" s="35"/>
      <c r="G337" s="35">
        <f t="shared" si="50"/>
        <v>28.19</v>
      </c>
      <c r="H337" s="35"/>
      <c r="I337" s="35"/>
      <c r="J337" s="35">
        <v>28.19</v>
      </c>
    </row>
    <row r="338" spans="1:10" ht="15" thickBot="1">
      <c r="A338" s="41">
        <v>10</v>
      </c>
      <c r="B338" s="4" t="str">
        <f>'[1]BRYŁA A'!C224</f>
        <v>węzeł sanitarny dla kobiet</v>
      </c>
      <c r="C338" s="35" t="s">
        <v>257</v>
      </c>
      <c r="D338" s="35"/>
      <c r="E338" s="35"/>
      <c r="F338" s="35"/>
      <c r="G338" s="35">
        <f t="shared" si="50"/>
        <v>14.08</v>
      </c>
      <c r="H338" s="35"/>
      <c r="I338" s="35"/>
      <c r="J338" s="35">
        <v>14.08</v>
      </c>
    </row>
    <row r="339" spans="1:10" ht="15" thickBot="1">
      <c r="A339" s="41">
        <v>11</v>
      </c>
      <c r="B339" s="4" t="str">
        <f>'[1]BRYŁA A'!C225</f>
        <v>szatnia męska personelu</v>
      </c>
      <c r="C339" s="35" t="s">
        <v>258</v>
      </c>
      <c r="D339" s="35"/>
      <c r="E339" s="35"/>
      <c r="F339" s="35"/>
      <c r="G339" s="35">
        <f t="shared" si="50"/>
        <v>23.52</v>
      </c>
      <c r="H339" s="35"/>
      <c r="I339" s="35"/>
      <c r="J339" s="35">
        <v>23.52</v>
      </c>
    </row>
    <row r="340" spans="1:10" ht="15" thickBot="1">
      <c r="A340" s="41">
        <v>12</v>
      </c>
      <c r="B340" s="4" t="str">
        <f>'[1]BRYŁA A'!C226</f>
        <v>węzeł sanitarny dla mężczyzn</v>
      </c>
      <c r="C340" s="35" t="s">
        <v>259</v>
      </c>
      <c r="D340" s="35"/>
      <c r="E340" s="35"/>
      <c r="F340" s="35"/>
      <c r="G340" s="35">
        <f t="shared" si="50"/>
        <v>11.16</v>
      </c>
      <c r="H340" s="35"/>
      <c r="I340" s="35"/>
      <c r="J340" s="35">
        <v>11.16</v>
      </c>
    </row>
    <row r="341" spans="1:10" ht="15" thickBot="1">
      <c r="A341" s="41">
        <v>13</v>
      </c>
      <c r="B341" s="4" t="str">
        <f>'[1]BRYŁA A'!C227</f>
        <v>szatnia damska personelu</v>
      </c>
      <c r="C341" s="35" t="s">
        <v>260</v>
      </c>
      <c r="D341" s="35"/>
      <c r="E341" s="35"/>
      <c r="F341" s="35"/>
      <c r="G341" s="35">
        <f t="shared" si="50"/>
        <v>28.19</v>
      </c>
      <c r="H341" s="35"/>
      <c r="I341" s="35"/>
      <c r="J341" s="35">
        <v>28.19</v>
      </c>
    </row>
    <row r="342" spans="1:10" ht="15" thickBot="1">
      <c r="A342" s="41">
        <v>14</v>
      </c>
      <c r="B342" s="4" t="str">
        <f>'[1]BRYŁA A'!C228</f>
        <v>węzeł sanitarny dla kobiet</v>
      </c>
      <c r="C342" s="35" t="s">
        <v>261</v>
      </c>
      <c r="D342" s="35"/>
      <c r="E342" s="35"/>
      <c r="F342" s="35"/>
      <c r="G342" s="35">
        <f t="shared" si="50"/>
        <v>14.08</v>
      </c>
      <c r="H342" s="35"/>
      <c r="I342" s="35"/>
      <c r="J342" s="35">
        <v>14.08</v>
      </c>
    </row>
    <row r="343" spans="1:10" ht="15" thickBot="1">
      <c r="A343" s="41">
        <v>15</v>
      </c>
      <c r="B343" s="4" t="str">
        <f>'[1]BRYŁA A'!C229</f>
        <v>pomieszczenie techniczne</v>
      </c>
      <c r="C343" s="35" t="s">
        <v>262</v>
      </c>
      <c r="D343" s="35"/>
      <c r="E343" s="35"/>
      <c r="F343" s="35"/>
      <c r="G343" s="35"/>
      <c r="H343" s="35"/>
      <c r="I343" s="35">
        <f>J343</f>
        <v>2.78</v>
      </c>
      <c r="J343" s="35">
        <v>2.78</v>
      </c>
    </row>
    <row r="344" spans="1:10" ht="15" thickBot="1">
      <c r="A344" s="41">
        <v>16</v>
      </c>
      <c r="B344" s="4" t="str">
        <f>'[1]BRYŁA A'!C231</f>
        <v>magazyn czystej bielizny</v>
      </c>
      <c r="C344" s="35" t="s">
        <v>263</v>
      </c>
      <c r="D344" s="35"/>
      <c r="E344" s="35"/>
      <c r="F344" s="35"/>
      <c r="G344" s="36">
        <f>J344</f>
        <v>16.760000000000002</v>
      </c>
      <c r="H344" s="35"/>
      <c r="I344" s="35"/>
      <c r="J344" s="35">
        <v>16.760000000000002</v>
      </c>
    </row>
    <row r="345" spans="1:10" ht="15" thickBot="1">
      <c r="A345" s="41">
        <v>17</v>
      </c>
      <c r="B345" s="4" t="str">
        <f>'[1]BRYŁA A'!C232</f>
        <v>biuro magazynu czystej bielizny</v>
      </c>
      <c r="C345" s="35" t="s">
        <v>264</v>
      </c>
      <c r="D345" s="35"/>
      <c r="E345" s="35"/>
      <c r="F345" s="35"/>
      <c r="G345" s="35">
        <f>J345</f>
        <v>7.71</v>
      </c>
      <c r="H345" s="35"/>
      <c r="I345" s="35"/>
      <c r="J345" s="35">
        <v>7.71</v>
      </c>
    </row>
    <row r="346" spans="1:10" ht="15" thickBot="1">
      <c r="A346" s="41">
        <v>18</v>
      </c>
      <c r="B346" s="4" t="str">
        <f>'[1]BRYŁA A'!C233</f>
        <v>komunikacja</v>
      </c>
      <c r="C346" s="35" t="s">
        <v>265</v>
      </c>
      <c r="D346" s="35"/>
      <c r="E346" s="35"/>
      <c r="F346" s="35"/>
      <c r="G346" s="35"/>
      <c r="H346" s="35"/>
      <c r="I346" s="35">
        <f>J346</f>
        <v>12.04</v>
      </c>
      <c r="J346" s="35">
        <v>12.04</v>
      </c>
    </row>
    <row r="347" spans="1:10" ht="15" thickBot="1">
      <c r="A347" s="41">
        <v>19</v>
      </c>
      <c r="B347" s="49" t="str">
        <f>'[1]BRYŁA A'!C234</f>
        <v>magazyn brudnej bielizny</v>
      </c>
      <c r="C347" s="35" t="s">
        <v>266</v>
      </c>
      <c r="D347" s="50"/>
      <c r="E347" s="50"/>
      <c r="F347" s="13"/>
      <c r="G347" s="38"/>
      <c r="H347" s="38">
        <f>J347</f>
        <v>10.47</v>
      </c>
      <c r="I347" s="38"/>
      <c r="J347" s="50">
        <v>10.47</v>
      </c>
    </row>
    <row r="348" spans="1:10" ht="15" thickBot="1">
      <c r="A348" s="11"/>
      <c r="B348" s="66" t="s">
        <v>56</v>
      </c>
      <c r="C348" s="49"/>
      <c r="D348" s="67"/>
      <c r="E348" s="67"/>
      <c r="F348" s="61"/>
      <c r="G348" s="61">
        <f>SUM(G329:G347)</f>
        <v>237.43</v>
      </c>
      <c r="H348" s="61">
        <f>SUM(H329:H347)</f>
        <v>10.47</v>
      </c>
      <c r="I348" s="61">
        <f>SUM(I329:I347)</f>
        <v>196.42999999999998</v>
      </c>
      <c r="J348" s="68"/>
    </row>
    <row r="349" spans="1:10" ht="15" thickBot="1">
      <c r="A349" s="100" t="s">
        <v>267</v>
      </c>
      <c r="B349" s="100"/>
      <c r="C349" s="100"/>
      <c r="D349" s="100"/>
      <c r="E349" s="100"/>
      <c r="F349" s="100"/>
      <c r="G349" s="100"/>
      <c r="H349" s="48"/>
      <c r="I349" s="48"/>
      <c r="J349" s="69">
        <f>SUM(J329:J348)</f>
        <v>444.33</v>
      </c>
    </row>
    <row r="355" spans="1:10" ht="15" thickBot="1">
      <c r="A355" s="31" t="s">
        <v>72</v>
      </c>
      <c r="B355" s="32" t="s">
        <v>73</v>
      </c>
      <c r="C355" s="33" t="s">
        <v>74</v>
      </c>
      <c r="D355" s="32" t="s">
        <v>75</v>
      </c>
      <c r="E355" s="32" t="s">
        <v>76</v>
      </c>
      <c r="F355" s="32" t="s">
        <v>77</v>
      </c>
      <c r="G355" s="32" t="s">
        <v>78</v>
      </c>
      <c r="H355" s="32" t="s">
        <v>79</v>
      </c>
      <c r="I355" s="32" t="s">
        <v>80</v>
      </c>
      <c r="J355" s="32" t="s">
        <v>6</v>
      </c>
    </row>
    <row r="356" spans="1:10" ht="15" thickBot="1">
      <c r="A356" s="41">
        <v>1</v>
      </c>
      <c r="B356" s="4" t="str">
        <f>'[1]BRYŁA A'!C236</f>
        <v>korytarz z aneksem do mycia wózków</v>
      </c>
      <c r="C356" s="35" t="s">
        <v>268</v>
      </c>
      <c r="D356" s="35"/>
      <c r="E356" s="35"/>
      <c r="F356" s="35"/>
      <c r="G356" s="35"/>
      <c r="H356" s="70">
        <f>J356</f>
        <v>20.85</v>
      </c>
      <c r="I356" s="35"/>
      <c r="J356" s="35">
        <v>20.85</v>
      </c>
    </row>
    <row r="357" spans="1:10" ht="15" thickBot="1">
      <c r="A357" s="41">
        <v>2</v>
      </c>
      <c r="B357" s="4" t="str">
        <f>'[1]BRYŁA A'!C237</f>
        <v>pomieszczenie pro morte</v>
      </c>
      <c r="C357" s="35" t="s">
        <v>269</v>
      </c>
      <c r="D357" s="35"/>
      <c r="E357" s="35"/>
      <c r="F357" s="35"/>
      <c r="G357" s="71">
        <f>J357</f>
        <v>6.72</v>
      </c>
      <c r="H357" s="35"/>
      <c r="I357" s="35"/>
      <c r="J357" s="35">
        <v>6.72</v>
      </c>
    </row>
    <row r="358" spans="1:10" ht="15" thickBot="1">
      <c r="A358" s="41">
        <v>3</v>
      </c>
      <c r="B358" s="4" t="str">
        <f>'[1]BRYŁA A'!C238</f>
        <v>pomieszczenie chłodni</v>
      </c>
      <c r="C358" s="35" t="s">
        <v>270</v>
      </c>
      <c r="D358" s="35"/>
      <c r="E358" s="35"/>
      <c r="F358" s="35"/>
      <c r="G358" s="71">
        <f>J358</f>
        <v>19.32</v>
      </c>
      <c r="H358" s="35"/>
      <c r="I358" s="35"/>
      <c r="J358" s="35">
        <v>19.32</v>
      </c>
    </row>
    <row r="359" spans="1:10" ht="15" thickBot="1">
      <c r="A359" s="41">
        <v>4</v>
      </c>
      <c r="B359" s="4" t="str">
        <f>'[1]BRYŁA A'!C239</f>
        <v>pomieszczenie techniczne</v>
      </c>
      <c r="C359" s="35" t="s">
        <v>271</v>
      </c>
      <c r="D359" s="35"/>
      <c r="E359" s="35"/>
      <c r="F359" s="35"/>
      <c r="G359" s="35"/>
      <c r="H359" s="70">
        <f>J359</f>
        <v>1.36</v>
      </c>
      <c r="I359" s="35"/>
      <c r="J359" s="35">
        <v>1.36</v>
      </c>
    </row>
    <row r="360" spans="1:10" ht="15" thickBot="1">
      <c r="A360" s="41">
        <v>5</v>
      </c>
      <c r="B360" s="4" t="str">
        <f>'[1]BRYŁA A'!C240</f>
        <v>pomieszczenie mycia i ubierania zwłok</v>
      </c>
      <c r="C360" s="35" t="s">
        <v>272</v>
      </c>
      <c r="D360" s="35"/>
      <c r="E360" s="35"/>
      <c r="F360" s="35"/>
      <c r="G360" s="71">
        <f>J360</f>
        <v>15.28</v>
      </c>
      <c r="H360" s="35"/>
      <c r="I360" s="35"/>
      <c r="J360" s="35">
        <v>15.28</v>
      </c>
    </row>
    <row r="361" spans="1:10" ht="15" thickBot="1">
      <c r="A361" s="41">
        <v>6</v>
      </c>
      <c r="B361" s="4" t="str">
        <f>'[1]BRYŁA A'!C241</f>
        <v>śluza umywalkowa</v>
      </c>
      <c r="C361" s="35" t="s">
        <v>273</v>
      </c>
      <c r="D361" s="35"/>
      <c r="E361" s="35"/>
      <c r="F361" s="35"/>
      <c r="G361" s="70">
        <f>J361</f>
        <v>2.89</v>
      </c>
      <c r="H361" s="35"/>
      <c r="I361" s="35"/>
      <c r="J361" s="35">
        <v>2.89</v>
      </c>
    </row>
    <row r="362" spans="1:10" ht="15" thickBot="1">
      <c r="A362" s="41">
        <v>7</v>
      </c>
      <c r="B362" s="4" t="str">
        <f>'[1]BRYŁA A'!C242</f>
        <v>pom. wydawania zwłok</v>
      </c>
      <c r="C362" s="35" t="s">
        <v>274</v>
      </c>
      <c r="D362" s="35"/>
      <c r="E362" s="35"/>
      <c r="F362" s="35"/>
      <c r="G362" s="70">
        <f>J362</f>
        <v>10.83</v>
      </c>
      <c r="H362" s="35"/>
      <c r="I362" s="35"/>
      <c r="J362" s="35">
        <v>10.83</v>
      </c>
    </row>
    <row r="363" spans="1:10" ht="15" thickBot="1">
      <c r="A363" s="41">
        <v>8</v>
      </c>
      <c r="B363" s="4" t="str">
        <f>'[1]BRYŁA A'!C243</f>
        <v>WC dla odbierających zwłoki</v>
      </c>
      <c r="C363" s="35" t="s">
        <v>275</v>
      </c>
      <c r="D363" s="35"/>
      <c r="E363" s="35"/>
      <c r="F363" s="35"/>
      <c r="G363" s="70">
        <f>J363</f>
        <v>2.82</v>
      </c>
      <c r="H363" s="35"/>
      <c r="I363" s="35"/>
      <c r="J363" s="35">
        <v>2.82</v>
      </c>
    </row>
    <row r="364" spans="1:10" ht="15" thickBot="1">
      <c r="A364" s="41">
        <v>9</v>
      </c>
      <c r="B364" s="4" t="str">
        <f>'[1]BRYŁA A'!C244</f>
        <v>pomieszczenie administracyjno - socjalne</v>
      </c>
      <c r="C364" s="35" t="s">
        <v>276</v>
      </c>
      <c r="D364" s="35"/>
      <c r="E364" s="35"/>
      <c r="F364" s="35"/>
      <c r="G364" s="42">
        <f>J364</f>
        <v>11.32</v>
      </c>
      <c r="H364" s="35"/>
      <c r="I364" s="35"/>
      <c r="J364" s="35">
        <v>11.32</v>
      </c>
    </row>
    <row r="365" spans="1:10" ht="15" thickBot="1">
      <c r="A365" s="41">
        <v>10</v>
      </c>
      <c r="B365" s="4" t="str">
        <f>'[1]BRYŁA A'!C245</f>
        <v>komunikacja</v>
      </c>
      <c r="C365" s="35" t="s">
        <v>277</v>
      </c>
      <c r="D365" s="35"/>
      <c r="E365" s="35"/>
      <c r="F365" s="35"/>
      <c r="G365" s="35"/>
      <c r="H365" s="35"/>
      <c r="I365" s="35">
        <f>J365</f>
        <v>11.97</v>
      </c>
      <c r="J365" s="35">
        <v>11.97</v>
      </c>
    </row>
    <row r="366" spans="1:10" ht="15" thickBot="1">
      <c r="A366" s="41">
        <v>11</v>
      </c>
      <c r="B366" s="4" t="str">
        <f>'[1]BRYŁA A'!C246</f>
        <v>szatnia odzieży roboczej</v>
      </c>
      <c r="C366" s="35" t="s">
        <v>278</v>
      </c>
      <c r="D366" s="35"/>
      <c r="E366" s="35"/>
      <c r="F366" s="35"/>
      <c r="G366" s="42">
        <f>J366</f>
        <v>5.5</v>
      </c>
      <c r="H366" s="35"/>
      <c r="I366" s="35"/>
      <c r="J366" s="35">
        <v>5.5</v>
      </c>
    </row>
    <row r="367" spans="1:10" ht="15" thickBot="1">
      <c r="A367" s="41">
        <v>12</v>
      </c>
      <c r="B367" s="4" t="str">
        <f>'[1]BRYŁA A'!C247</f>
        <v>węzeł sanitarny</v>
      </c>
      <c r="C367" s="35" t="s">
        <v>279</v>
      </c>
      <c r="D367" s="35"/>
      <c r="E367" s="35"/>
      <c r="F367" s="35"/>
      <c r="G367" s="70">
        <f>J367</f>
        <v>7.37</v>
      </c>
      <c r="H367" s="35"/>
      <c r="I367" s="35"/>
      <c r="J367" s="35">
        <v>7.37</v>
      </c>
    </row>
    <row r="368" spans="1:10" ht="15" thickBot="1">
      <c r="A368" s="41">
        <v>13</v>
      </c>
      <c r="B368" s="4" t="str">
        <f>'[1]BRYŁA A'!C248</f>
        <v>szatnia odzieży własnej</v>
      </c>
      <c r="C368" s="35" t="s">
        <v>280</v>
      </c>
      <c r="D368" s="35"/>
      <c r="E368" s="35"/>
      <c r="F368" s="35"/>
      <c r="G368" s="70">
        <f>J368</f>
        <v>5.58</v>
      </c>
      <c r="H368" s="35"/>
      <c r="I368" s="35"/>
      <c r="J368" s="35">
        <v>5.58</v>
      </c>
    </row>
    <row r="369" spans="1:10" ht="15" thickBot="1">
      <c r="A369" s="41">
        <v>14</v>
      </c>
      <c r="B369" s="4" t="str">
        <f>'[1]BRYŁA A'!C249</f>
        <v>klatka schodowa</v>
      </c>
      <c r="C369" s="35" t="s">
        <v>281</v>
      </c>
      <c r="D369" s="35"/>
      <c r="E369" s="35"/>
      <c r="F369" s="35"/>
      <c r="G369" s="35"/>
      <c r="H369" s="35"/>
      <c r="I369" s="35">
        <f>J369</f>
        <v>8.6</v>
      </c>
      <c r="J369" s="35">
        <v>8.6</v>
      </c>
    </row>
    <row r="370" spans="1:10" ht="15" thickBot="1">
      <c r="A370" s="59"/>
      <c r="B370" s="60" t="s">
        <v>56</v>
      </c>
      <c r="C370" s="49"/>
      <c r="D370" s="61"/>
      <c r="E370" s="61"/>
      <c r="F370" s="61"/>
      <c r="G370" s="61">
        <f>SUM(G356:G369)</f>
        <v>87.63000000000001</v>
      </c>
      <c r="H370" s="61">
        <f>SUM(H356:H369)</f>
        <v>22.21</v>
      </c>
      <c r="I370" s="61">
        <f>SUM(I356:I369)</f>
        <v>20.57</v>
      </c>
      <c r="J370" s="49"/>
    </row>
    <row r="371" spans="1:10" ht="15" thickBot="1">
      <c r="A371" s="100" t="s">
        <v>282</v>
      </c>
      <c r="B371" s="100"/>
      <c r="C371" s="100"/>
      <c r="D371" s="100"/>
      <c r="E371" s="100"/>
      <c r="F371" s="100"/>
      <c r="G371" s="100"/>
      <c r="H371" s="48"/>
      <c r="I371" s="48"/>
      <c r="J371" s="32">
        <f>SUM(J356:J370)</f>
        <v>130.41</v>
      </c>
    </row>
    <row r="375" spans="1:10">
      <c r="A375" t="s">
        <v>283</v>
      </c>
    </row>
    <row r="377" spans="1:10" ht="15" thickBot="1">
      <c r="A377" s="31" t="s">
        <v>72</v>
      </c>
      <c r="B377" s="32" t="s">
        <v>73</v>
      </c>
      <c r="C377" s="33" t="s">
        <v>74</v>
      </c>
      <c r="D377" s="32" t="s">
        <v>75</v>
      </c>
      <c r="E377" s="32" t="s">
        <v>76</v>
      </c>
      <c r="F377" s="32" t="s">
        <v>77</v>
      </c>
      <c r="G377" s="32" t="s">
        <v>78</v>
      </c>
      <c r="H377" s="32" t="s">
        <v>79</v>
      </c>
      <c r="I377" s="32" t="s">
        <v>80</v>
      </c>
      <c r="J377" s="34" t="s">
        <v>6</v>
      </c>
    </row>
    <row r="378" spans="1:10" ht="15" thickBot="1">
      <c r="A378" s="41">
        <v>1</v>
      </c>
      <c r="B378" s="72" t="s">
        <v>284</v>
      </c>
      <c r="C378" s="73" t="s">
        <v>285</v>
      </c>
      <c r="D378" s="44"/>
      <c r="E378" s="44"/>
      <c r="F378" s="44"/>
      <c r="G378" s="70">
        <v>30.25</v>
      </c>
      <c r="H378" s="44"/>
      <c r="I378" s="44"/>
      <c r="J378" s="35">
        <f t="shared" ref="J378:J387" si="51">SUM(G378:I378)</f>
        <v>30.25</v>
      </c>
    </row>
    <row r="379" spans="1:10" ht="15" thickBot="1">
      <c r="A379" s="41">
        <v>2</v>
      </c>
      <c r="B379" s="72" t="s">
        <v>286</v>
      </c>
      <c r="C379" s="73" t="s">
        <v>287</v>
      </c>
      <c r="D379" s="44"/>
      <c r="E379" s="44"/>
      <c r="F379" s="44"/>
      <c r="G379" s="70">
        <v>30.03</v>
      </c>
      <c r="H379" s="44"/>
      <c r="I379" s="44"/>
      <c r="J379" s="35">
        <f t="shared" si="51"/>
        <v>30.03</v>
      </c>
    </row>
    <row r="380" spans="1:10" ht="15" thickBot="1">
      <c r="A380" s="41">
        <v>3</v>
      </c>
      <c r="B380" s="72" t="s">
        <v>288</v>
      </c>
      <c r="C380" s="73" t="s">
        <v>289</v>
      </c>
      <c r="D380" s="44"/>
      <c r="E380" s="44"/>
      <c r="F380" s="44"/>
      <c r="G380" s="70">
        <v>16.37</v>
      </c>
      <c r="H380" s="44"/>
      <c r="I380" s="44"/>
      <c r="J380" s="35">
        <f t="shared" si="51"/>
        <v>16.37</v>
      </c>
    </row>
    <row r="381" spans="1:10" ht="15" thickBot="1">
      <c r="A381" s="41">
        <v>4</v>
      </c>
      <c r="B381" s="72" t="s">
        <v>290</v>
      </c>
      <c r="C381" s="73" t="s">
        <v>291</v>
      </c>
      <c r="D381" s="44"/>
      <c r="E381" s="44"/>
      <c r="F381" s="44"/>
      <c r="G381" s="70">
        <v>6.05</v>
      </c>
      <c r="H381" s="44"/>
      <c r="I381" s="44"/>
      <c r="J381" s="35">
        <f t="shared" si="51"/>
        <v>6.05</v>
      </c>
    </row>
    <row r="382" spans="1:10" ht="15" thickBot="1">
      <c r="A382" s="41">
        <v>5</v>
      </c>
      <c r="B382" s="72" t="s">
        <v>160</v>
      </c>
      <c r="C382" s="73" t="s">
        <v>292</v>
      </c>
      <c r="D382" s="44"/>
      <c r="E382" s="44"/>
      <c r="F382" s="44"/>
      <c r="G382" s="70">
        <v>3.76</v>
      </c>
      <c r="H382" s="44"/>
      <c r="I382" s="44"/>
      <c r="J382" s="35">
        <f t="shared" si="51"/>
        <v>3.76</v>
      </c>
    </row>
    <row r="383" spans="1:10" ht="15" thickBot="1">
      <c r="A383" s="41">
        <v>6</v>
      </c>
      <c r="B383" s="72" t="s">
        <v>293</v>
      </c>
      <c r="C383" s="73" t="s">
        <v>294</v>
      </c>
      <c r="D383" s="44"/>
      <c r="E383" s="44"/>
      <c r="F383" s="44"/>
      <c r="G383" s="70">
        <v>25.31</v>
      </c>
      <c r="H383" s="44"/>
      <c r="I383" s="44"/>
      <c r="J383" s="35">
        <f t="shared" si="51"/>
        <v>25.31</v>
      </c>
    </row>
    <row r="384" spans="1:10" ht="15" thickBot="1">
      <c r="A384" s="41">
        <v>7</v>
      </c>
      <c r="B384" s="72" t="s">
        <v>295</v>
      </c>
      <c r="C384" s="73" t="s">
        <v>296</v>
      </c>
      <c r="D384" s="44"/>
      <c r="E384" s="44"/>
      <c r="F384" s="44"/>
      <c r="G384" s="35"/>
      <c r="H384" s="35">
        <v>11.92</v>
      </c>
      <c r="I384" s="44"/>
      <c r="J384" s="35">
        <f t="shared" si="51"/>
        <v>11.92</v>
      </c>
    </row>
    <row r="385" spans="1:10" ht="15" thickBot="1">
      <c r="A385" s="41">
        <v>8</v>
      </c>
      <c r="B385" s="72" t="s">
        <v>290</v>
      </c>
      <c r="C385" s="73" t="s">
        <v>297</v>
      </c>
      <c r="D385" s="44"/>
      <c r="E385" s="44"/>
      <c r="F385" s="44"/>
      <c r="G385" s="70">
        <v>5.26</v>
      </c>
      <c r="H385" s="44"/>
      <c r="I385" s="44"/>
      <c r="J385" s="35">
        <f t="shared" si="51"/>
        <v>5.26</v>
      </c>
    </row>
    <row r="386" spans="1:10" ht="15" thickBot="1">
      <c r="A386" s="41">
        <v>9</v>
      </c>
      <c r="B386" s="72" t="s">
        <v>298</v>
      </c>
      <c r="C386" s="73" t="s">
        <v>299</v>
      </c>
      <c r="D386" s="44"/>
      <c r="E386" s="44"/>
      <c r="F386" s="44"/>
      <c r="G386" s="70">
        <v>18.46</v>
      </c>
      <c r="H386" s="44"/>
      <c r="I386" s="44"/>
      <c r="J386" s="35">
        <f t="shared" si="51"/>
        <v>18.46</v>
      </c>
    </row>
    <row r="387" spans="1:10" ht="15" thickBot="1">
      <c r="A387" s="41">
        <v>10</v>
      </c>
      <c r="B387" s="72" t="s">
        <v>300</v>
      </c>
      <c r="C387" s="73" t="s">
        <v>301</v>
      </c>
      <c r="D387" s="44"/>
      <c r="E387" s="44"/>
      <c r="F387" s="44"/>
      <c r="G387" s="35"/>
      <c r="H387" s="44"/>
      <c r="I387" s="35">
        <v>59.4</v>
      </c>
      <c r="J387" s="35">
        <f t="shared" si="51"/>
        <v>59.4</v>
      </c>
    </row>
    <row r="388" spans="1:10" ht="15" thickBot="1">
      <c r="A388" s="41">
        <v>11</v>
      </c>
      <c r="B388" s="4" t="str">
        <f>'[1]BRYŁA A'!C253</f>
        <v>klatka schodowa</v>
      </c>
      <c r="C388" s="35" t="s">
        <v>302</v>
      </c>
      <c r="D388" s="35"/>
      <c r="E388" s="35"/>
      <c r="F388" s="35"/>
      <c r="G388" s="35"/>
      <c r="H388" s="35">
        <f>J388</f>
        <v>13.09</v>
      </c>
      <c r="I388" s="35"/>
      <c r="J388" s="35">
        <v>13.09</v>
      </c>
    </row>
    <row r="389" spans="1:10" ht="15" thickBot="1">
      <c r="A389" s="41">
        <v>12</v>
      </c>
      <c r="B389" s="4" t="str">
        <f>'[1]BRYŁA A'!C254</f>
        <v>komunikacja</v>
      </c>
      <c r="C389" s="35" t="s">
        <v>303</v>
      </c>
      <c r="D389" s="35"/>
      <c r="E389" s="35"/>
      <c r="F389" s="35"/>
      <c r="G389" s="35"/>
      <c r="H389" s="35">
        <f>J389</f>
        <v>46.25</v>
      </c>
      <c r="I389" s="35"/>
      <c r="J389" s="35">
        <v>46.25</v>
      </c>
    </row>
    <row r="390" spans="1:10" ht="15" thickBot="1">
      <c r="A390" s="41">
        <v>13</v>
      </c>
      <c r="B390" s="4" t="str">
        <f>'[1]BRYŁA A'!C255</f>
        <v>poczekalnia z aneksem</v>
      </c>
      <c r="C390" s="35" t="s">
        <v>304</v>
      </c>
      <c r="D390" s="35"/>
      <c r="E390" s="35"/>
      <c r="F390" s="35"/>
      <c r="G390" s="42">
        <f>J390</f>
        <v>8.42</v>
      </c>
      <c r="H390" s="35"/>
      <c r="I390" s="35"/>
      <c r="J390" s="35">
        <v>8.42</v>
      </c>
    </row>
    <row r="391" spans="1:10" ht="15" thickBot="1">
      <c r="A391" s="41">
        <v>14</v>
      </c>
      <c r="B391" s="4" t="str">
        <f>'[1]BRYŁA A'!C256</f>
        <v>biuro (4 osoby)</v>
      </c>
      <c r="C391" s="35" t="s">
        <v>305</v>
      </c>
      <c r="D391" s="35"/>
      <c r="E391" s="35"/>
      <c r="F391" s="35"/>
      <c r="G391" s="42">
        <f>J391</f>
        <v>19.850000000000001</v>
      </c>
      <c r="H391" s="35"/>
      <c r="I391" s="35"/>
      <c r="J391" s="35">
        <v>19.850000000000001</v>
      </c>
    </row>
    <row r="392" spans="1:10" ht="15" thickBot="1">
      <c r="A392" s="41">
        <v>15</v>
      </c>
      <c r="B392" s="4" t="str">
        <f>'[1]BRYŁA A'!C257</f>
        <v>przedsionek</v>
      </c>
      <c r="C392" s="35" t="s">
        <v>306</v>
      </c>
      <c r="D392" s="35"/>
      <c r="E392" s="35"/>
      <c r="F392" s="35"/>
      <c r="G392" s="42">
        <f>J392</f>
        <v>4.18</v>
      </c>
      <c r="H392" s="35"/>
      <c r="I392" s="35"/>
      <c r="J392" s="35">
        <v>4.18</v>
      </c>
    </row>
    <row r="393" spans="1:10" ht="15" thickBot="1">
      <c r="A393" s="41">
        <v>16</v>
      </c>
      <c r="B393" s="4" t="str">
        <f>'[1]BRYŁA A'!C258</f>
        <v>pom. porządkowe</v>
      </c>
      <c r="C393" s="35" t="s">
        <v>307</v>
      </c>
      <c r="D393" s="35"/>
      <c r="E393" s="35"/>
      <c r="F393" s="35"/>
      <c r="G393" s="35"/>
      <c r="H393" s="35">
        <f>J393</f>
        <v>1.4</v>
      </c>
      <c r="I393" s="35"/>
      <c r="J393" s="35">
        <v>1.4</v>
      </c>
    </row>
    <row r="394" spans="1:10" ht="15" thickBot="1">
      <c r="A394" s="41">
        <v>17</v>
      </c>
      <c r="B394" s="4" t="str">
        <f>'[1]BRYŁA A'!C259</f>
        <v>WC damskie</v>
      </c>
      <c r="C394" s="35" t="s">
        <v>308</v>
      </c>
      <c r="D394" s="35"/>
      <c r="E394" s="35"/>
      <c r="F394" s="35"/>
      <c r="G394" s="42">
        <f t="shared" ref="G394:G401" si="52">J394</f>
        <v>4.38</v>
      </c>
      <c r="H394" s="35"/>
      <c r="I394" s="35"/>
      <c r="J394" s="35">
        <v>4.38</v>
      </c>
    </row>
    <row r="395" spans="1:10" ht="15" thickBot="1">
      <c r="A395" s="41">
        <v>18</v>
      </c>
      <c r="B395" s="4" t="str">
        <f>'[1]BRYŁA A'!C260</f>
        <v>WC męskie</v>
      </c>
      <c r="C395" s="35" t="s">
        <v>309</v>
      </c>
      <c r="D395" s="35"/>
      <c r="E395" s="35"/>
      <c r="F395" s="35"/>
      <c r="G395" s="42">
        <f t="shared" si="52"/>
        <v>4.2699999999999996</v>
      </c>
      <c r="H395" s="35"/>
      <c r="I395" s="35"/>
      <c r="J395" s="35">
        <v>4.2699999999999996</v>
      </c>
    </row>
    <row r="396" spans="1:10" ht="15" thickBot="1">
      <c r="A396" s="41">
        <v>19</v>
      </c>
      <c r="B396" s="4" t="str">
        <f>'[1]BRYŁA A'!C261</f>
        <v>biuro (6 osób)</v>
      </c>
      <c r="C396" s="35" t="s">
        <v>310</v>
      </c>
      <c r="D396" s="35"/>
      <c r="E396" s="35"/>
      <c r="F396" s="35"/>
      <c r="G396" s="42">
        <f t="shared" si="52"/>
        <v>31.46</v>
      </c>
      <c r="H396" s="35"/>
      <c r="I396" s="35"/>
      <c r="J396" s="35">
        <v>31.46</v>
      </c>
    </row>
    <row r="397" spans="1:10" ht="15" thickBot="1">
      <c r="A397" s="41">
        <v>20</v>
      </c>
      <c r="B397" s="4" t="str">
        <f>'[1]BRYŁA A'!C262</f>
        <v>przedsionek</v>
      </c>
      <c r="C397" s="35" t="s">
        <v>311</v>
      </c>
      <c r="D397" s="35"/>
      <c r="E397" s="35"/>
      <c r="F397" s="35"/>
      <c r="G397" s="42">
        <f t="shared" si="52"/>
        <v>8.8699999999999992</v>
      </c>
      <c r="H397" s="35"/>
      <c r="I397" s="35"/>
      <c r="J397" s="35">
        <v>8.8699999999999992</v>
      </c>
    </row>
    <row r="398" spans="1:10" ht="15" thickBot="1">
      <c r="A398" s="41">
        <v>21</v>
      </c>
      <c r="B398" s="4" t="str">
        <f>'[1]BRYŁA A'!C263</f>
        <v>biuro (2 osoby)</v>
      </c>
      <c r="C398" s="35" t="s">
        <v>312</v>
      </c>
      <c r="D398" s="35"/>
      <c r="E398" s="35"/>
      <c r="F398" s="35"/>
      <c r="G398" s="42">
        <f t="shared" si="52"/>
        <v>10.3</v>
      </c>
      <c r="H398" s="35"/>
      <c r="I398" s="35"/>
      <c r="J398" s="35">
        <v>10.3</v>
      </c>
    </row>
    <row r="399" spans="1:10" ht="15" thickBot="1">
      <c r="A399" s="41">
        <v>22</v>
      </c>
      <c r="B399" s="4" t="str">
        <f>'[1]BRYŁA A'!C264</f>
        <v>przedsionek</v>
      </c>
      <c r="C399" s="35" t="s">
        <v>313</v>
      </c>
      <c r="D399" s="35"/>
      <c r="E399" s="35"/>
      <c r="F399" s="35"/>
      <c r="G399" s="42">
        <f t="shared" si="52"/>
        <v>8.26</v>
      </c>
      <c r="H399" s="35"/>
      <c r="I399" s="35"/>
      <c r="J399" s="35">
        <v>8.26</v>
      </c>
    </row>
    <row r="400" spans="1:10" ht="15" thickBot="1">
      <c r="A400" s="41">
        <v>23</v>
      </c>
      <c r="B400" s="4" t="str">
        <f>'[1]BRYŁA A'!C265</f>
        <v>biuro (4 osoby)</v>
      </c>
      <c r="C400" s="35" t="s">
        <v>314</v>
      </c>
      <c r="D400" s="35"/>
      <c r="E400" s="35"/>
      <c r="F400" s="35"/>
      <c r="G400" s="42">
        <f t="shared" si="52"/>
        <v>20.37</v>
      </c>
      <c r="H400" s="35"/>
      <c r="I400" s="35"/>
      <c r="J400" s="35">
        <v>20.37</v>
      </c>
    </row>
    <row r="401" spans="1:10" ht="15" thickBot="1">
      <c r="A401" s="41">
        <v>24</v>
      </c>
      <c r="B401" s="4" t="str">
        <f>'[1]BRYŁA A'!C266</f>
        <v>biuro (2 osoby)</v>
      </c>
      <c r="C401" s="35" t="s">
        <v>315</v>
      </c>
      <c r="D401" s="35"/>
      <c r="E401" s="35"/>
      <c r="F401" s="35"/>
      <c r="G401" s="42">
        <f t="shared" si="52"/>
        <v>9.6199999999999992</v>
      </c>
      <c r="H401" s="35"/>
      <c r="I401" s="35"/>
      <c r="J401" s="35">
        <v>9.6199999999999992</v>
      </c>
    </row>
    <row r="402" spans="1:10" ht="15" thickBot="1">
      <c r="A402" s="41">
        <v>25</v>
      </c>
      <c r="B402" s="4" t="str">
        <f>'[1]BRYŁA A'!C267</f>
        <v>klatka schodowa</v>
      </c>
      <c r="C402" s="35" t="s">
        <v>316</v>
      </c>
      <c r="D402" s="35"/>
      <c r="E402" s="35"/>
      <c r="F402" s="35"/>
      <c r="G402" s="35"/>
      <c r="H402" s="35">
        <f>J402</f>
        <v>30.22</v>
      </c>
      <c r="I402" s="35"/>
      <c r="J402" s="35">
        <v>30.22</v>
      </c>
    </row>
    <row r="403" spans="1:10" ht="15" thickBot="1">
      <c r="A403" s="41">
        <v>26</v>
      </c>
      <c r="B403" s="4" t="str">
        <f>'[1]BRYŁA A'!C268</f>
        <v>korytarz</v>
      </c>
      <c r="C403" s="35" t="s">
        <v>317</v>
      </c>
      <c r="D403" s="35"/>
      <c r="E403" s="35"/>
      <c r="F403" s="35"/>
      <c r="G403" s="35"/>
      <c r="H403" s="35">
        <f>J403</f>
        <v>33.71</v>
      </c>
      <c r="I403" s="35"/>
      <c r="J403" s="35">
        <v>33.71</v>
      </c>
    </row>
    <row r="404" spans="1:10" ht="15" thickBot="1">
      <c r="A404" s="41">
        <v>27</v>
      </c>
      <c r="B404" s="4" t="str">
        <f>'[1]BRYŁA A'!C269</f>
        <v>przedsionek</v>
      </c>
      <c r="C404" s="35" t="s">
        <v>318</v>
      </c>
      <c r="D404" s="35"/>
      <c r="E404" s="35"/>
      <c r="F404" s="35"/>
      <c r="G404" s="42">
        <f>J404</f>
        <v>1.76</v>
      </c>
      <c r="H404" s="35"/>
      <c r="I404" s="35"/>
      <c r="J404" s="35">
        <v>1.76</v>
      </c>
    </row>
    <row r="405" spans="1:10" ht="15" thickBot="1">
      <c r="A405" s="41">
        <v>28</v>
      </c>
      <c r="B405" s="49" t="str">
        <f>'[1]BRYŁA A'!C270</f>
        <v>WC męskie</v>
      </c>
      <c r="C405" s="35" t="s">
        <v>319</v>
      </c>
      <c r="D405" s="50"/>
      <c r="E405" s="50"/>
      <c r="F405" s="50"/>
      <c r="G405" s="57">
        <f>J405</f>
        <v>6.21</v>
      </c>
      <c r="H405" s="50"/>
      <c r="I405" s="50"/>
      <c r="J405" s="50">
        <v>6.21</v>
      </c>
    </row>
    <row r="406" spans="1:10" ht="15" thickBot="1">
      <c r="A406" s="41">
        <v>29</v>
      </c>
      <c r="B406" s="48" t="str">
        <f>'[1]BRYŁA A'!C271</f>
        <v>pom. porządkowe</v>
      </c>
      <c r="C406" s="35" t="s">
        <v>320</v>
      </c>
      <c r="D406" s="52"/>
      <c r="E406" s="52"/>
      <c r="F406" s="52"/>
      <c r="G406" s="52"/>
      <c r="H406" s="52">
        <f>J406</f>
        <v>2.84</v>
      </c>
      <c r="I406" s="52"/>
      <c r="J406" s="52">
        <v>2.84</v>
      </c>
    </row>
    <row r="407" spans="1:10" ht="15" thickBot="1">
      <c r="A407" s="41">
        <v>30</v>
      </c>
      <c r="B407" s="49" t="str">
        <f>'[1]BRYŁA A'!C272</f>
        <v>biuro (1 osoba)</v>
      </c>
      <c r="C407" s="35" t="s">
        <v>321</v>
      </c>
      <c r="D407" s="52"/>
      <c r="E407" s="52"/>
      <c r="F407" s="52"/>
      <c r="G407" s="74">
        <f t="shared" ref="G407:G419" si="53">J407</f>
        <v>9.5500000000000007</v>
      </c>
      <c r="H407" s="52"/>
      <c r="I407" s="52"/>
      <c r="J407" s="52">
        <v>9.5500000000000007</v>
      </c>
    </row>
    <row r="408" spans="1:10" ht="15" thickBot="1">
      <c r="A408" s="41">
        <v>31</v>
      </c>
      <c r="B408" s="48" t="str">
        <f>'[1]BRYŁA A'!C273</f>
        <v>biuro (1 osoba)</v>
      </c>
      <c r="C408" s="35" t="s">
        <v>322</v>
      </c>
      <c r="D408" s="52"/>
      <c r="E408" s="52"/>
      <c r="F408" s="52"/>
      <c r="G408" s="74">
        <f t="shared" si="53"/>
        <v>10.46</v>
      </c>
      <c r="H408" s="52"/>
      <c r="I408" s="52"/>
      <c r="J408" s="52">
        <v>10.46</v>
      </c>
    </row>
    <row r="409" spans="1:10" ht="15" thickBot="1">
      <c r="A409" s="41">
        <v>32</v>
      </c>
      <c r="B409" s="49" t="str">
        <f>'[1]BRYŁA A'!C274</f>
        <v>biuro (1 osoba)</v>
      </c>
      <c r="C409" s="35" t="s">
        <v>323</v>
      </c>
      <c r="D409" s="52"/>
      <c r="E409" s="52"/>
      <c r="F409" s="52"/>
      <c r="G409" s="74">
        <f t="shared" si="53"/>
        <v>18.489999999999998</v>
      </c>
      <c r="H409" s="52"/>
      <c r="I409" s="52"/>
      <c r="J409" s="52">
        <v>18.489999999999998</v>
      </c>
    </row>
    <row r="410" spans="1:10" ht="15" thickBot="1">
      <c r="A410" s="41">
        <v>33</v>
      </c>
      <c r="B410" s="51" t="str">
        <f>'[1]BRYŁA A'!C275</f>
        <v>biuro (1 osoba)</v>
      </c>
      <c r="C410" s="35" t="s">
        <v>324</v>
      </c>
      <c r="D410" s="52"/>
      <c r="E410" s="52"/>
      <c r="F410" s="52"/>
      <c r="G410" s="74">
        <f t="shared" si="53"/>
        <v>10.33</v>
      </c>
      <c r="H410" s="52"/>
      <c r="I410" s="52"/>
      <c r="J410" s="52">
        <v>10.33</v>
      </c>
    </row>
    <row r="411" spans="1:10" ht="15" thickBot="1">
      <c r="A411" s="41">
        <v>34</v>
      </c>
      <c r="B411" s="51" t="str">
        <f>'[1]BRYŁA A'!C276</f>
        <v>biuro (1 osoba)</v>
      </c>
      <c r="C411" s="35" t="s">
        <v>325</v>
      </c>
      <c r="D411" s="52"/>
      <c r="E411" s="52"/>
      <c r="F411" s="52"/>
      <c r="G411" s="74">
        <f t="shared" si="53"/>
        <v>12.05</v>
      </c>
      <c r="H411" s="52"/>
      <c r="I411" s="52"/>
      <c r="J411" s="52">
        <v>12.05</v>
      </c>
    </row>
    <row r="412" spans="1:10" ht="15" thickBot="1">
      <c r="A412" s="41">
        <v>35</v>
      </c>
      <c r="B412" s="48" t="str">
        <f>'[1]BRYŁA A'!C277</f>
        <v>biuro (3 osoby)</v>
      </c>
      <c r="C412" s="35" t="s">
        <v>326</v>
      </c>
      <c r="D412" s="52"/>
      <c r="E412" s="52"/>
      <c r="F412" s="52"/>
      <c r="G412" s="74">
        <f t="shared" si="53"/>
        <v>10.74</v>
      </c>
      <c r="H412" s="52"/>
      <c r="I412" s="52"/>
      <c r="J412" s="52">
        <v>10.74</v>
      </c>
    </row>
    <row r="413" spans="1:10" ht="15" thickBot="1">
      <c r="A413" s="41">
        <v>36</v>
      </c>
      <c r="B413" s="4" t="str">
        <f>'[1]BRYŁA A'!C278</f>
        <v>biuro (3 osoby)</v>
      </c>
      <c r="C413" s="35" t="s">
        <v>327</v>
      </c>
      <c r="D413" s="52"/>
      <c r="E413" s="52"/>
      <c r="F413" s="52"/>
      <c r="G413" s="74">
        <f t="shared" si="53"/>
        <v>11.52</v>
      </c>
      <c r="H413" s="52"/>
      <c r="I413" s="52"/>
      <c r="J413" s="52">
        <v>11.52</v>
      </c>
    </row>
    <row r="414" spans="1:10" ht="15" thickBot="1">
      <c r="A414" s="41">
        <v>37</v>
      </c>
      <c r="B414" s="49" t="str">
        <f>'[1]BRYŁA A'!C279</f>
        <v>aneks kuchenny</v>
      </c>
      <c r="C414" s="35" t="s">
        <v>328</v>
      </c>
      <c r="D414" s="52"/>
      <c r="E414" s="52"/>
      <c r="F414" s="52"/>
      <c r="G414" s="74">
        <f t="shared" si="53"/>
        <v>1.48</v>
      </c>
      <c r="H414" s="52"/>
      <c r="I414" s="52"/>
      <c r="J414" s="52">
        <v>1.48</v>
      </c>
    </row>
    <row r="415" spans="1:10" ht="15" thickBot="1">
      <c r="A415" s="41">
        <v>38</v>
      </c>
      <c r="B415" s="51" t="str">
        <f>'[1]BRYŁA A'!C280</f>
        <v>WC damskie</v>
      </c>
      <c r="C415" s="35" t="s">
        <v>329</v>
      </c>
      <c r="D415" s="52"/>
      <c r="E415" s="52"/>
      <c r="F415" s="52"/>
      <c r="G415" s="74">
        <f t="shared" si="53"/>
        <v>4.74</v>
      </c>
      <c r="H415" s="52"/>
      <c r="I415" s="52"/>
      <c r="J415" s="52">
        <v>4.74</v>
      </c>
    </row>
    <row r="416" spans="1:10" ht="15" thickBot="1">
      <c r="A416" s="41">
        <v>39</v>
      </c>
      <c r="B416" s="51" t="str">
        <f>'[1]BRYŁA A'!C281</f>
        <v>biuro (1 osoba)</v>
      </c>
      <c r="C416" s="35" t="s">
        <v>330</v>
      </c>
      <c r="D416" s="52"/>
      <c r="E416" s="52"/>
      <c r="F416" s="52"/>
      <c r="G416" s="74">
        <f t="shared" si="53"/>
        <v>4.13</v>
      </c>
      <c r="H416" s="52"/>
      <c r="I416" s="52"/>
      <c r="J416" s="52">
        <v>4.13</v>
      </c>
    </row>
    <row r="417" spans="1:10" ht="15" thickBot="1">
      <c r="A417" s="41">
        <v>40</v>
      </c>
      <c r="B417" s="48" t="str">
        <f>'[1]BRYŁA A'!C282</f>
        <v>biuro (1 osoba)</v>
      </c>
      <c r="C417" s="35" t="s">
        <v>331</v>
      </c>
      <c r="D417" s="52"/>
      <c r="E417" s="52"/>
      <c r="F417" s="52"/>
      <c r="G417" s="74">
        <f t="shared" si="53"/>
        <v>5.31</v>
      </c>
      <c r="H417" s="52"/>
      <c r="I417" s="52"/>
      <c r="J417" s="52">
        <v>5.31</v>
      </c>
    </row>
    <row r="418" spans="1:10" ht="15" thickBot="1">
      <c r="A418" s="41">
        <v>41</v>
      </c>
      <c r="B418" s="4" t="str">
        <f>'[1]BRYŁA A'!C283</f>
        <v>biuro (1 osoba)</v>
      </c>
      <c r="C418" s="35" t="s">
        <v>332</v>
      </c>
      <c r="D418" s="38"/>
      <c r="E418" s="38"/>
      <c r="F418" s="38"/>
      <c r="G418" s="75">
        <f t="shared" si="53"/>
        <v>3.52</v>
      </c>
      <c r="H418" s="38"/>
      <c r="I418" s="38"/>
      <c r="J418" s="38">
        <v>3.52</v>
      </c>
    </row>
    <row r="419" spans="1:10" ht="15" thickBot="1">
      <c r="A419" s="41">
        <v>42</v>
      </c>
      <c r="B419" s="4" t="str">
        <f>'[1]BRYŁA A'!C284</f>
        <v>biuro (1 osoba)</v>
      </c>
      <c r="C419" s="35" t="s">
        <v>333</v>
      </c>
      <c r="D419" s="4"/>
      <c r="E419" s="35"/>
      <c r="F419" s="4"/>
      <c r="G419" s="42">
        <f t="shared" si="53"/>
        <v>3.12</v>
      </c>
      <c r="H419" s="35"/>
      <c r="I419" s="35"/>
      <c r="J419" s="35">
        <v>3.12</v>
      </c>
    </row>
    <row r="420" spans="1:10" ht="15" thickBot="1">
      <c r="A420" s="11"/>
      <c r="B420" s="43" t="s">
        <v>56</v>
      </c>
      <c r="C420" s="51"/>
      <c r="D420" s="67"/>
      <c r="E420" s="67"/>
      <c r="F420" s="67"/>
      <c r="G420" s="67">
        <f>SUM(G378:G419)</f>
        <v>378.88</v>
      </c>
      <c r="H420" s="67">
        <f>SUM(H378:H419)</f>
        <v>139.43</v>
      </c>
      <c r="I420" s="67">
        <f>SUM(I378:I419)</f>
        <v>59.4</v>
      </c>
      <c r="J420" s="52"/>
    </row>
    <row r="421" spans="1:10" ht="15" thickBot="1">
      <c r="A421" s="100" t="s">
        <v>334</v>
      </c>
      <c r="B421" s="100"/>
      <c r="C421" s="100"/>
      <c r="D421" s="100"/>
      <c r="E421" s="100"/>
      <c r="F421" s="100"/>
      <c r="G421" s="100"/>
      <c r="H421" s="48"/>
      <c r="I421" s="48"/>
      <c r="J421" s="32">
        <f>SUM(J378:J420)</f>
        <v>577.70999999999981</v>
      </c>
    </row>
    <row r="423" spans="1:10">
      <c r="A423" t="s">
        <v>335</v>
      </c>
    </row>
    <row r="425" spans="1:10">
      <c r="A425" t="s">
        <v>336</v>
      </c>
    </row>
    <row r="427" spans="1:10" ht="15" thickBot="1">
      <c r="A427" s="31" t="s">
        <v>72</v>
      </c>
      <c r="B427" s="32" t="s">
        <v>73</v>
      </c>
      <c r="C427" s="33" t="s">
        <v>74</v>
      </c>
      <c r="D427" s="32" t="s">
        <v>75</v>
      </c>
      <c r="E427" s="32" t="s">
        <v>76</v>
      </c>
      <c r="F427" s="32" t="s">
        <v>77</v>
      </c>
      <c r="G427" s="32" t="s">
        <v>78</v>
      </c>
      <c r="H427" s="32" t="s">
        <v>79</v>
      </c>
      <c r="I427" s="32" t="s">
        <v>80</v>
      </c>
      <c r="J427" s="32" t="s">
        <v>6</v>
      </c>
    </row>
    <row r="428" spans="1:10" ht="15" thickBot="1">
      <c r="A428" s="41">
        <v>1</v>
      </c>
      <c r="B428" s="4" t="str">
        <f>'[1]BRYŁA B'!C4</f>
        <v>Zmywalnia</v>
      </c>
      <c r="C428" s="35" t="s">
        <v>337</v>
      </c>
      <c r="D428" s="35"/>
      <c r="E428" s="35"/>
      <c r="F428" s="35">
        <f>J428</f>
        <v>4.8899999999999997</v>
      </c>
      <c r="G428" s="35"/>
      <c r="H428" s="35"/>
      <c r="I428" s="35"/>
      <c r="J428" s="35">
        <v>4.8899999999999997</v>
      </c>
    </row>
    <row r="429" spans="1:10" ht="15" thickBot="1">
      <c r="A429" s="41">
        <v>2</v>
      </c>
      <c r="B429" s="4" t="str">
        <f>'[1]BRYŁA B'!C5</f>
        <v>Kabina higieniczna</v>
      </c>
      <c r="C429" s="35" t="s">
        <v>338</v>
      </c>
      <c r="D429" s="35"/>
      <c r="E429" s="35"/>
      <c r="F429" s="35">
        <f>J429</f>
        <v>2.89</v>
      </c>
      <c r="G429" s="35"/>
      <c r="H429" s="35"/>
      <c r="I429" s="35"/>
      <c r="J429" s="35">
        <v>2.89</v>
      </c>
    </row>
    <row r="430" spans="1:10" ht="15" thickBot="1">
      <c r="A430" s="41">
        <v>3</v>
      </c>
      <c r="B430" s="4" t="str">
        <f>'[1]BRYŁA B'!C6</f>
        <v>Gabinet badań - kolono</v>
      </c>
      <c r="C430" s="35" t="s">
        <v>339</v>
      </c>
      <c r="D430" s="35"/>
      <c r="E430" s="35"/>
      <c r="F430" s="35">
        <f>J430</f>
        <v>22.35</v>
      </c>
      <c r="G430" s="35"/>
      <c r="H430" s="35"/>
      <c r="I430" s="35"/>
      <c r="J430" s="35">
        <v>22.35</v>
      </c>
    </row>
    <row r="431" spans="1:10" ht="15" thickBot="1">
      <c r="A431" s="41">
        <v>4</v>
      </c>
      <c r="B431" s="4" t="str">
        <f>'[1]BRYŁA B'!C7</f>
        <v>Poczekalnia</v>
      </c>
      <c r="C431" s="35" t="s">
        <v>340</v>
      </c>
      <c r="D431" s="35"/>
      <c r="E431" s="35"/>
      <c r="F431" s="35"/>
      <c r="G431" s="36">
        <f>J431</f>
        <v>13.09</v>
      </c>
      <c r="H431" s="35"/>
      <c r="I431" s="35"/>
      <c r="J431" s="35">
        <v>13.09</v>
      </c>
    </row>
    <row r="432" spans="1:10" ht="15" thickBot="1">
      <c r="A432" s="41">
        <v>5</v>
      </c>
      <c r="B432" s="4" t="str">
        <f>'[1]BRYŁA B'!C8</f>
        <v>Pokój personelu</v>
      </c>
      <c r="C432" s="35" t="s">
        <v>341</v>
      </c>
      <c r="D432" s="35"/>
      <c r="E432" s="35"/>
      <c r="F432" s="35"/>
      <c r="G432" s="35">
        <f>J432</f>
        <v>8.1300000000000008</v>
      </c>
      <c r="H432" s="35"/>
      <c r="I432" s="35"/>
      <c r="J432" s="35">
        <v>8.1300000000000008</v>
      </c>
    </row>
    <row r="433" spans="1:10" ht="15" thickBot="1">
      <c r="A433" s="41">
        <v>6</v>
      </c>
      <c r="B433" s="4" t="str">
        <f>'[1]BRYŁA B'!C11</f>
        <v>Pokój wypoczynkowy personelu</v>
      </c>
      <c r="C433" s="35" t="s">
        <v>342</v>
      </c>
      <c r="D433" s="35"/>
      <c r="E433" s="35"/>
      <c r="F433" s="35"/>
      <c r="G433" s="35">
        <f t="shared" ref="G433:G445" si="54">J433</f>
        <v>10.92</v>
      </c>
      <c r="H433" s="35"/>
      <c r="I433" s="35"/>
      <c r="J433" s="35">
        <v>10.92</v>
      </c>
    </row>
    <row r="434" spans="1:10" ht="15" thickBot="1">
      <c r="A434" s="41">
        <v>7</v>
      </c>
      <c r="B434" s="4" t="s">
        <v>343</v>
      </c>
      <c r="C434" s="35" t="s">
        <v>344</v>
      </c>
      <c r="D434" s="35"/>
      <c r="E434" s="35"/>
      <c r="F434" s="35"/>
      <c r="G434" s="36">
        <f t="shared" si="54"/>
        <v>7.71</v>
      </c>
      <c r="H434" s="35"/>
      <c r="I434" s="35"/>
      <c r="J434" s="35">
        <v>7.71</v>
      </c>
    </row>
    <row r="435" spans="1:10" ht="15" thickBot="1">
      <c r="A435" s="41">
        <v>8</v>
      </c>
      <c r="B435" s="4" t="s">
        <v>343</v>
      </c>
      <c r="C435" s="35" t="s">
        <v>345</v>
      </c>
      <c r="D435" s="35"/>
      <c r="E435" s="35"/>
      <c r="F435" s="35"/>
      <c r="G435" s="36">
        <v>5.93</v>
      </c>
      <c r="H435" s="35"/>
      <c r="I435" s="35"/>
      <c r="J435" s="35">
        <v>5.93</v>
      </c>
    </row>
    <row r="436" spans="1:10" ht="15" thickBot="1">
      <c r="A436" s="41">
        <v>9</v>
      </c>
      <c r="B436" s="4" t="s">
        <v>346</v>
      </c>
      <c r="C436" s="35" t="s">
        <v>347</v>
      </c>
      <c r="D436" s="35"/>
      <c r="E436" s="35"/>
      <c r="F436" s="35">
        <v>31.88</v>
      </c>
      <c r="G436" s="76"/>
      <c r="H436" s="35"/>
      <c r="I436" s="35"/>
      <c r="J436" s="35">
        <v>31.88</v>
      </c>
    </row>
    <row r="437" spans="1:10" ht="15" thickBot="1">
      <c r="A437" s="41">
        <v>10</v>
      </c>
      <c r="B437" s="4" t="s">
        <v>348</v>
      </c>
      <c r="C437" s="35" t="s">
        <v>349</v>
      </c>
      <c r="D437" s="35"/>
      <c r="E437" s="35"/>
      <c r="F437" s="35"/>
      <c r="G437" s="76">
        <v>7.9</v>
      </c>
      <c r="H437" s="35"/>
      <c r="I437" s="35"/>
      <c r="J437" s="35">
        <v>7.9</v>
      </c>
    </row>
    <row r="438" spans="1:10" ht="15" thickBot="1">
      <c r="A438" s="41">
        <v>11</v>
      </c>
      <c r="B438" s="4" t="s">
        <v>350</v>
      </c>
      <c r="C438" s="35" t="s">
        <v>351</v>
      </c>
      <c r="D438" s="35"/>
      <c r="E438" s="35"/>
      <c r="F438" s="35"/>
      <c r="G438" s="36">
        <v>7.82</v>
      </c>
      <c r="H438" s="35"/>
      <c r="I438" s="35"/>
      <c r="J438" s="35">
        <v>7.82</v>
      </c>
    </row>
    <row r="439" spans="1:10" ht="15" thickBot="1">
      <c r="A439" s="41">
        <v>12</v>
      </c>
      <c r="B439" s="4" t="s">
        <v>352</v>
      </c>
      <c r="C439" s="35" t="s">
        <v>353</v>
      </c>
      <c r="D439" s="35"/>
      <c r="E439" s="35"/>
      <c r="F439" s="35"/>
      <c r="G439" s="76">
        <v>3.37</v>
      </c>
      <c r="H439" s="35"/>
      <c r="I439" s="35"/>
      <c r="J439" s="35">
        <v>3.37</v>
      </c>
    </row>
    <row r="440" spans="1:10" ht="15" thickBot="1">
      <c r="A440" s="41">
        <v>13</v>
      </c>
      <c r="B440" s="4" t="s">
        <v>354</v>
      </c>
      <c r="C440" s="35" t="s">
        <v>355</v>
      </c>
      <c r="D440" s="35"/>
      <c r="E440" s="35"/>
      <c r="F440" s="35"/>
      <c r="G440" s="76">
        <v>2.12</v>
      </c>
      <c r="H440" s="35"/>
      <c r="I440" s="35"/>
      <c r="J440" s="35">
        <v>2.12</v>
      </c>
    </row>
    <row r="441" spans="1:10" ht="15" thickBot="1">
      <c r="A441" s="41">
        <v>14</v>
      </c>
      <c r="B441" s="4" t="s">
        <v>356</v>
      </c>
      <c r="C441" s="35" t="s">
        <v>357</v>
      </c>
      <c r="D441" s="35"/>
      <c r="E441" s="35"/>
      <c r="F441" s="35"/>
      <c r="G441" s="76">
        <v>4.0199999999999996</v>
      </c>
      <c r="H441" s="35"/>
      <c r="I441" s="35"/>
      <c r="J441" s="35">
        <v>4.0199999999999996</v>
      </c>
    </row>
    <row r="442" spans="1:10" ht="15" thickBot="1">
      <c r="A442" s="41">
        <v>15</v>
      </c>
      <c r="B442" s="4" t="str">
        <f>'[1]BRYŁA B'!C20</f>
        <v>Pokój personelu</v>
      </c>
      <c r="C442" s="35" t="s">
        <v>358</v>
      </c>
      <c r="D442" s="35"/>
      <c r="E442" s="35"/>
      <c r="F442" s="35"/>
      <c r="G442" s="35">
        <f t="shared" si="54"/>
        <v>8.61</v>
      </c>
      <c r="H442" s="35"/>
      <c r="I442" s="35"/>
      <c r="J442" s="35">
        <v>8.61</v>
      </c>
    </row>
    <row r="443" spans="1:10" ht="15" thickBot="1">
      <c r="A443" s="41">
        <v>16</v>
      </c>
      <c r="B443" s="4" t="str">
        <f>'[1]BRYŁA B'!C21</f>
        <v>Pokój kier. RTG</v>
      </c>
      <c r="C443" s="35" t="s">
        <v>359</v>
      </c>
      <c r="D443" s="35"/>
      <c r="E443" s="35"/>
      <c r="F443" s="35"/>
      <c r="G443" s="36">
        <f t="shared" si="54"/>
        <v>9.8699999999999992</v>
      </c>
      <c r="H443" s="35"/>
      <c r="I443" s="35"/>
      <c r="J443" s="35">
        <v>9.8699999999999992</v>
      </c>
    </row>
    <row r="444" spans="1:10" ht="15" thickBot="1">
      <c r="A444" s="41">
        <v>17</v>
      </c>
      <c r="B444" s="4" t="str">
        <f>'[1]BRYŁA B'!C22</f>
        <v>Poczekalnia</v>
      </c>
      <c r="C444" s="35" t="s">
        <v>360</v>
      </c>
      <c r="D444" s="35"/>
      <c r="E444" s="35"/>
      <c r="F444" s="35"/>
      <c r="G444" s="35">
        <f t="shared" si="54"/>
        <v>14.02</v>
      </c>
      <c r="H444" s="35"/>
      <c r="I444" s="35"/>
      <c r="J444" s="35">
        <v>14.02</v>
      </c>
    </row>
    <row r="445" spans="1:10" ht="15" thickBot="1">
      <c r="A445" s="41">
        <v>18</v>
      </c>
      <c r="B445" s="4" t="str">
        <f>'[1]BRYŁA B'!C23</f>
        <v>Przebieralnia</v>
      </c>
      <c r="C445" s="35" t="s">
        <v>361</v>
      </c>
      <c r="D445" s="35"/>
      <c r="E445" s="35"/>
      <c r="F445" s="35"/>
      <c r="G445" s="35">
        <f t="shared" si="54"/>
        <v>2.2000000000000002</v>
      </c>
      <c r="H445" s="35"/>
      <c r="I445" s="35"/>
      <c r="J445" s="35">
        <v>2.2000000000000002</v>
      </c>
    </row>
    <row r="446" spans="1:10" ht="15" thickBot="1">
      <c r="A446" s="41">
        <v>19</v>
      </c>
      <c r="B446" s="4" t="str">
        <f>'[1]BRYŁA B'!C24</f>
        <v>Ustęp wydzielony</v>
      </c>
      <c r="C446" s="35" t="s">
        <v>362</v>
      </c>
      <c r="D446" s="35"/>
      <c r="E446" s="35"/>
      <c r="F446" s="35">
        <f>J446</f>
        <v>7.9</v>
      </c>
      <c r="G446" s="35"/>
      <c r="H446" s="35"/>
      <c r="I446" s="35"/>
      <c r="J446" s="35">
        <v>7.9</v>
      </c>
    </row>
    <row r="447" spans="1:10" ht="15" thickBot="1">
      <c r="A447" s="41">
        <v>20</v>
      </c>
      <c r="B447" s="4" t="str">
        <f>'[1]BRYŁA B'!C25</f>
        <v>Zaplecze personelu</v>
      </c>
      <c r="C447" s="35" t="s">
        <v>363</v>
      </c>
      <c r="D447" s="35"/>
      <c r="E447" s="35"/>
      <c r="F447" s="35"/>
      <c r="G447" s="36">
        <f>J447</f>
        <v>13.89</v>
      </c>
      <c r="H447" s="35"/>
      <c r="I447" s="35"/>
      <c r="J447" s="35">
        <v>13.89</v>
      </c>
    </row>
    <row r="448" spans="1:10" ht="15" thickBot="1">
      <c r="A448" s="41">
        <v>21</v>
      </c>
      <c r="B448" s="49" t="str">
        <f>'[1]BRYŁA B'!C26</f>
        <v>Sala zabiegowa</v>
      </c>
      <c r="C448" s="35" t="s">
        <v>364</v>
      </c>
      <c r="D448" s="50"/>
      <c r="E448" s="50">
        <f>J448</f>
        <v>27.5</v>
      </c>
      <c r="F448" s="50"/>
      <c r="G448" s="50"/>
      <c r="H448" s="50"/>
      <c r="I448" s="50"/>
      <c r="J448" s="50">
        <v>27.5</v>
      </c>
    </row>
    <row r="449" spans="1:10" ht="15" thickBot="1">
      <c r="A449" s="41">
        <v>22</v>
      </c>
      <c r="B449" s="51" t="str">
        <f>'[1]BRYŁA B'!C27</f>
        <v>Magazynek</v>
      </c>
      <c r="C449" s="35" t="s">
        <v>365</v>
      </c>
      <c r="D449" s="52"/>
      <c r="E449" s="52"/>
      <c r="F449" s="52"/>
      <c r="G449" s="74">
        <f>J449</f>
        <v>7.9</v>
      </c>
      <c r="H449" s="52"/>
      <c r="I449" s="52"/>
      <c r="J449" s="52">
        <v>7.9</v>
      </c>
    </row>
    <row r="450" spans="1:10" ht="15" thickBot="1">
      <c r="A450" s="41">
        <v>23</v>
      </c>
      <c r="B450" s="51" t="str">
        <f>'[1]BRYŁA B'!C28</f>
        <v>Przedsionek</v>
      </c>
      <c r="C450" s="35" t="s">
        <v>366</v>
      </c>
      <c r="D450" s="52"/>
      <c r="E450" s="52"/>
      <c r="F450" s="52">
        <f>J450</f>
        <v>3.74</v>
      </c>
      <c r="G450" s="52"/>
      <c r="H450" s="52"/>
      <c r="I450" s="52"/>
      <c r="J450" s="52">
        <v>3.74</v>
      </c>
    </row>
    <row r="451" spans="1:10" ht="15" thickBot="1">
      <c r="A451" s="41">
        <v>24</v>
      </c>
      <c r="B451" s="51" t="str">
        <f>'[1]BRYŁA B'!C29</f>
        <v>Przebieralnia</v>
      </c>
      <c r="C451" s="35" t="s">
        <v>367</v>
      </c>
      <c r="D451" s="52"/>
      <c r="E451" s="52"/>
      <c r="F451" s="52">
        <f>J451</f>
        <v>2.42</v>
      </c>
      <c r="G451" s="52"/>
      <c r="H451" s="52"/>
      <c r="I451" s="52"/>
      <c r="J451" s="52">
        <v>2.42</v>
      </c>
    </row>
    <row r="452" spans="1:10" ht="15" thickBot="1">
      <c r="A452" s="41">
        <v>25</v>
      </c>
      <c r="B452" s="51" t="str">
        <f>'[1]BRYŁA B'!C30</f>
        <v>Sala zabiegowa</v>
      </c>
      <c r="C452" s="35" t="s">
        <v>368</v>
      </c>
      <c r="D452" s="52"/>
      <c r="E452" s="52">
        <f>J452</f>
        <v>26.15</v>
      </c>
      <c r="F452" s="52"/>
      <c r="G452" s="52"/>
      <c r="H452" s="52"/>
      <c r="I452" s="52"/>
      <c r="J452" s="52">
        <v>26.15</v>
      </c>
    </row>
    <row r="453" spans="1:10" ht="15" thickBot="1">
      <c r="A453" s="41">
        <v>26</v>
      </c>
      <c r="B453" s="51" t="str">
        <f>'[1]BRYŁA B'!C31</f>
        <v>Szatnia personelu</v>
      </c>
      <c r="C453" s="35" t="s">
        <v>369</v>
      </c>
      <c r="D453" s="52"/>
      <c r="E453" s="52"/>
      <c r="F453" s="52"/>
      <c r="G453" s="52">
        <f>J453</f>
        <v>9.5299999999999994</v>
      </c>
      <c r="H453" s="52"/>
      <c r="I453" s="52"/>
      <c r="J453" s="52">
        <v>9.5299999999999994</v>
      </c>
    </row>
    <row r="454" spans="1:10" ht="15" thickBot="1">
      <c r="A454" s="41">
        <v>27</v>
      </c>
      <c r="B454" s="51" t="str">
        <f>'[1]BRYŁA B'!C32</f>
        <v>Pom. Higen.-sanitarne</v>
      </c>
      <c r="C454" s="35" t="s">
        <v>370</v>
      </c>
      <c r="D454" s="52"/>
      <c r="E454" s="52"/>
      <c r="F454" s="52"/>
      <c r="G454" s="52">
        <f>J454</f>
        <v>5.0999999999999996</v>
      </c>
      <c r="H454" s="52"/>
      <c r="I454" s="52"/>
      <c r="J454" s="52">
        <v>5.0999999999999996</v>
      </c>
    </row>
    <row r="455" spans="1:10" ht="15" thickBot="1">
      <c r="A455" s="41">
        <v>28</v>
      </c>
      <c r="B455" s="51" t="str">
        <f>'[1]BRYŁA B'!C33</f>
        <v>Schowek porządkowy</v>
      </c>
      <c r="C455" s="35" t="s">
        <v>371</v>
      </c>
      <c r="D455" s="52"/>
      <c r="E455" s="52"/>
      <c r="F455" s="52"/>
      <c r="G455" s="74">
        <f>J455</f>
        <v>2.79</v>
      </c>
      <c r="H455" s="52"/>
      <c r="I455" s="52"/>
      <c r="J455" s="52">
        <v>2.79</v>
      </c>
    </row>
    <row r="456" spans="1:10" ht="15" thickBot="1">
      <c r="A456" s="41">
        <v>29</v>
      </c>
      <c r="B456" s="51" t="str">
        <f>'[1]BRYŁA B'!C34</f>
        <v>Komunikacja</v>
      </c>
      <c r="C456" s="35" t="s">
        <v>372</v>
      </c>
      <c r="D456" s="52"/>
      <c r="E456" s="52"/>
      <c r="F456" s="52"/>
      <c r="G456" s="52"/>
      <c r="H456" s="52">
        <f>J456</f>
        <v>91.51</v>
      </c>
      <c r="I456" s="52"/>
      <c r="J456" s="52">
        <v>91.51</v>
      </c>
    </row>
    <row r="457" spans="1:10" ht="15" thickBot="1">
      <c r="A457" s="41">
        <v>30</v>
      </c>
      <c r="B457" s="51" t="str">
        <f>'[1]BRYŁA B'!C35</f>
        <v>Ustęp pacjentów damski</v>
      </c>
      <c r="C457" s="35" t="s">
        <v>373</v>
      </c>
      <c r="D457" s="52"/>
      <c r="E457" s="52"/>
      <c r="F457" s="52">
        <f>J457</f>
        <v>5.16</v>
      </c>
      <c r="G457" s="52"/>
      <c r="H457" s="52"/>
      <c r="I457" s="52"/>
      <c r="J457" s="52">
        <v>5.16</v>
      </c>
    </row>
    <row r="458" spans="1:10" ht="15" thickBot="1">
      <c r="A458" s="41">
        <v>31</v>
      </c>
      <c r="B458" s="51" t="str">
        <f>'[1]BRYŁA B'!C36</f>
        <v>Ustęp pacjentów męski</v>
      </c>
      <c r="C458" s="35" t="s">
        <v>374</v>
      </c>
      <c r="D458" s="52"/>
      <c r="E458" s="52"/>
      <c r="F458" s="52">
        <f>J458</f>
        <v>4.7699999999999996</v>
      </c>
      <c r="G458" s="52"/>
      <c r="H458" s="52"/>
      <c r="I458" s="52"/>
      <c r="J458" s="52">
        <v>4.7699999999999996</v>
      </c>
    </row>
    <row r="459" spans="1:10" ht="15" thickBot="1">
      <c r="A459" s="41">
        <v>32</v>
      </c>
      <c r="B459" s="51" t="str">
        <f>'[1]BRYŁA B'!C37</f>
        <v>Ustęp personelu</v>
      </c>
      <c r="C459" s="35" t="s">
        <v>375</v>
      </c>
      <c r="D459" s="52"/>
      <c r="E459" s="52"/>
      <c r="F459" s="52">
        <f>J459</f>
        <v>2.89</v>
      </c>
      <c r="G459" s="52"/>
      <c r="H459" s="52"/>
      <c r="I459" s="52"/>
      <c r="J459" s="52">
        <v>2.89</v>
      </c>
    </row>
    <row r="460" spans="1:10" ht="15" thickBot="1">
      <c r="A460" s="41">
        <v>33</v>
      </c>
      <c r="B460" s="51" t="str">
        <f>'[1]BRYŁA B'!C38</f>
        <v>Punkt rejestracji</v>
      </c>
      <c r="C460" s="35" t="s">
        <v>376</v>
      </c>
      <c r="D460" s="52"/>
      <c r="E460" s="52"/>
      <c r="F460" s="52"/>
      <c r="G460" s="63">
        <f>J460</f>
        <v>25.07</v>
      </c>
      <c r="H460" s="52"/>
      <c r="I460" s="52"/>
      <c r="J460" s="52">
        <v>25.07</v>
      </c>
    </row>
    <row r="461" spans="1:10" ht="15" thickBot="1">
      <c r="A461" s="41">
        <v>34</v>
      </c>
      <c r="B461" s="48" t="str">
        <f>'[1]BRYŁA B'!C39</f>
        <v>Archiwum</v>
      </c>
      <c r="C461" s="35" t="s">
        <v>377</v>
      </c>
      <c r="D461" s="38"/>
      <c r="E461" s="38"/>
      <c r="F461" s="38"/>
      <c r="G461" s="38"/>
      <c r="H461" s="38">
        <f>J461</f>
        <v>24.37</v>
      </c>
      <c r="I461" s="38"/>
      <c r="J461" s="38">
        <v>24.37</v>
      </c>
    </row>
    <row r="462" spans="1:10" ht="15" thickBot="1">
      <c r="A462" s="41">
        <v>35</v>
      </c>
      <c r="B462" s="4" t="str">
        <f>'[1]BRYŁA B'!C40</f>
        <v>Wew. Strefa sterylizatorni</v>
      </c>
      <c r="C462" s="35" t="s">
        <v>378</v>
      </c>
      <c r="D462" s="4"/>
      <c r="E462" s="58">
        <f>J462</f>
        <v>35.880000000000003</v>
      </c>
      <c r="F462" s="4"/>
      <c r="G462" s="4"/>
      <c r="H462" s="4"/>
      <c r="I462" s="4"/>
      <c r="J462" s="35">
        <v>35.880000000000003</v>
      </c>
    </row>
    <row r="463" spans="1:10" ht="15" thickBot="1">
      <c r="A463" s="41">
        <v>36</v>
      </c>
      <c r="B463" s="9" t="str">
        <f>'[1]BRYŁA B'!C41</f>
        <v>Stacja uzdatniania wody</v>
      </c>
      <c r="C463" s="13" t="s">
        <v>379</v>
      </c>
      <c r="D463" s="9"/>
      <c r="E463" s="77"/>
      <c r="F463" s="9"/>
      <c r="G463" s="9"/>
      <c r="H463" s="9">
        <f>J463</f>
        <v>10.18</v>
      </c>
      <c r="I463" s="9"/>
      <c r="J463" s="13">
        <v>10.18</v>
      </c>
    </row>
    <row r="464" spans="1:10" ht="15" thickBot="1">
      <c r="A464" s="41">
        <v>37</v>
      </c>
      <c r="B464" s="9" t="str">
        <f>'[1]BRYŁA B'!C42</f>
        <v>Komora przyjęć</v>
      </c>
      <c r="C464" s="13" t="s">
        <v>380</v>
      </c>
      <c r="D464" s="9"/>
      <c r="E464" s="77">
        <f>J464</f>
        <v>17.87</v>
      </c>
      <c r="F464" s="9"/>
      <c r="G464" s="9"/>
      <c r="H464" s="9"/>
      <c r="I464" s="9"/>
      <c r="J464" s="13">
        <v>17.87</v>
      </c>
    </row>
    <row r="465" spans="1:10" ht="15" thickBot="1">
      <c r="A465" s="41">
        <v>38</v>
      </c>
      <c r="B465" s="9" t="str">
        <f>B454</f>
        <v>Pom. Higen.-sanitarne</v>
      </c>
      <c r="C465" s="13"/>
      <c r="D465" s="9"/>
      <c r="E465" s="77"/>
      <c r="F465" s="9"/>
      <c r="G465" s="9">
        <v>2.78</v>
      </c>
      <c r="H465" s="9"/>
      <c r="I465" s="9"/>
      <c r="J465" s="13">
        <v>2.78</v>
      </c>
    </row>
    <row r="466" spans="1:10" ht="15" thickBot="1">
      <c r="A466" s="41">
        <v>39</v>
      </c>
      <c r="B466" s="9" t="s">
        <v>381</v>
      </c>
      <c r="C466" s="13"/>
      <c r="D466" s="9"/>
      <c r="E466" s="77"/>
      <c r="F466" s="9"/>
      <c r="G466" s="9">
        <v>5.56</v>
      </c>
      <c r="H466" s="9"/>
      <c r="I466" s="9"/>
      <c r="J466" s="13">
        <v>5.56</v>
      </c>
    </row>
    <row r="467" spans="1:10" ht="15" thickBot="1">
      <c r="A467" s="41">
        <v>40</v>
      </c>
      <c r="B467" s="9" t="str">
        <f>'[1]BRYŁA B'!C45</f>
        <v>Ustęp personelu</v>
      </c>
      <c r="C467" s="13" t="s">
        <v>382</v>
      </c>
      <c r="D467" s="9"/>
      <c r="E467" s="77"/>
      <c r="F467" s="9"/>
      <c r="G467" s="9">
        <f>J467</f>
        <v>3.07</v>
      </c>
      <c r="H467" s="9"/>
      <c r="I467" s="9"/>
      <c r="J467" s="13">
        <v>3.07</v>
      </c>
    </row>
    <row r="468" spans="1:10" ht="15" thickBot="1">
      <c r="A468" s="41">
        <v>41</v>
      </c>
      <c r="B468" s="9" t="str">
        <f>'[1]BRYŁA B'!C46</f>
        <v>Pokój kierownika</v>
      </c>
      <c r="C468" s="13" t="s">
        <v>383</v>
      </c>
      <c r="D468" s="9"/>
      <c r="E468" s="77"/>
      <c r="F468" s="9"/>
      <c r="G468" s="78">
        <f>J468</f>
        <v>8.7799999999999994</v>
      </c>
      <c r="H468" s="9"/>
      <c r="I468" s="9"/>
      <c r="J468" s="13">
        <v>8.7799999999999994</v>
      </c>
    </row>
    <row r="469" spans="1:10" ht="15" thickBot="1">
      <c r="A469" s="41">
        <v>42</v>
      </c>
      <c r="B469" s="9" t="str">
        <f>'[1]BRYŁA B'!C47</f>
        <v>Schowek porządkowy</v>
      </c>
      <c r="C469" s="13" t="s">
        <v>384</v>
      </c>
      <c r="D469" s="9"/>
      <c r="E469" s="77"/>
      <c r="F469" s="9"/>
      <c r="G469" s="9"/>
      <c r="H469" s="9">
        <f>J469</f>
        <v>2.86</v>
      </c>
      <c r="I469" s="9"/>
      <c r="J469" s="13">
        <v>2.86</v>
      </c>
    </row>
    <row r="470" spans="1:10" ht="15" thickBot="1">
      <c r="A470" s="41">
        <v>43</v>
      </c>
      <c r="B470" s="9" t="str">
        <f>'[1]BRYŁA B'!C48</f>
        <v>Pokój socjalny</v>
      </c>
      <c r="C470" s="13" t="s">
        <v>385</v>
      </c>
      <c r="D470" s="9"/>
      <c r="E470" s="77"/>
      <c r="F470" s="9"/>
      <c r="G470" s="9">
        <f>J470</f>
        <v>7.66</v>
      </c>
      <c r="H470" s="9"/>
      <c r="I470" s="9"/>
      <c r="J470" s="13">
        <v>7.66</v>
      </c>
    </row>
    <row r="471" spans="1:10" ht="15" thickBot="1">
      <c r="A471" s="41">
        <v>44</v>
      </c>
      <c r="B471" s="9" t="str">
        <f>'[1]BRYŁA B'!C49</f>
        <v>Pom. Sortowania</v>
      </c>
      <c r="C471" s="13" t="s">
        <v>386</v>
      </c>
      <c r="D471" s="9"/>
      <c r="E471" s="77"/>
      <c r="F471" s="9">
        <f>J471</f>
        <v>31.52</v>
      </c>
      <c r="G471" s="9"/>
      <c r="H471" s="9"/>
      <c r="I471" s="9"/>
      <c r="J471" s="13">
        <v>31.52</v>
      </c>
    </row>
    <row r="472" spans="1:10" ht="15" thickBot="1">
      <c r="A472" s="41">
        <v>45</v>
      </c>
      <c r="B472" s="9" t="str">
        <f>'[1]BRYŁA B'!C50</f>
        <v>Ustęp wydzielony</v>
      </c>
      <c r="C472" s="13" t="s">
        <v>387</v>
      </c>
      <c r="D472" s="9"/>
      <c r="E472" s="77"/>
      <c r="F472" s="9"/>
      <c r="G472" s="9">
        <f>J472</f>
        <v>2.75</v>
      </c>
      <c r="H472" s="9"/>
      <c r="I472" s="9"/>
      <c r="J472" s="13">
        <v>2.75</v>
      </c>
    </row>
    <row r="473" spans="1:10" ht="15" thickBot="1">
      <c r="A473" s="41">
        <v>46</v>
      </c>
      <c r="B473" s="9" t="str">
        <f>'[1]BRYŁA B'!C51</f>
        <v>Śluza</v>
      </c>
      <c r="C473" s="13" t="s">
        <v>388</v>
      </c>
      <c r="D473" s="9"/>
      <c r="E473" s="77"/>
      <c r="F473" s="9"/>
      <c r="G473" s="9">
        <f>J473</f>
        <v>3.93</v>
      </c>
      <c r="H473" s="9"/>
      <c r="I473" s="9"/>
      <c r="J473" s="13">
        <v>3.93</v>
      </c>
    </row>
    <row r="474" spans="1:10" ht="15" thickBot="1">
      <c r="A474" s="41">
        <v>47</v>
      </c>
      <c r="B474" s="9" t="str">
        <f>'[1]BRYŁA B'!C52</f>
        <v>Pom. Kontroli</v>
      </c>
      <c r="C474" s="13" t="s">
        <v>389</v>
      </c>
      <c r="D474" s="9"/>
      <c r="E474" s="77">
        <f>J474</f>
        <v>40.700000000000003</v>
      </c>
      <c r="F474" s="9"/>
      <c r="G474" s="9"/>
      <c r="H474" s="9"/>
      <c r="I474" s="9"/>
      <c r="J474" s="13">
        <v>40.700000000000003</v>
      </c>
    </row>
    <row r="475" spans="1:10" ht="15" thickBot="1">
      <c r="A475" s="41">
        <v>48</v>
      </c>
      <c r="B475" s="9" t="str">
        <f>'[1]BRYŁA B'!C53</f>
        <v>Śluza</v>
      </c>
      <c r="C475" s="13" t="s">
        <v>390</v>
      </c>
      <c r="D475" s="9"/>
      <c r="E475" s="77">
        <f>J475</f>
        <v>2.5</v>
      </c>
      <c r="F475" s="9"/>
      <c r="G475" s="9"/>
      <c r="H475" s="9"/>
      <c r="I475" s="9"/>
      <c r="J475" s="13">
        <v>2.5</v>
      </c>
    </row>
    <row r="476" spans="1:10" ht="15" thickBot="1">
      <c r="A476" s="41">
        <v>49</v>
      </c>
      <c r="B476" s="9" t="str">
        <f>'[1]BRYŁA B'!C54</f>
        <v>Magazyn art. Wysterylizowanych</v>
      </c>
      <c r="C476" s="13" t="s">
        <v>391</v>
      </c>
      <c r="D476" s="9"/>
      <c r="E476" s="77"/>
      <c r="F476" s="9">
        <f>J476</f>
        <v>36.369999999999997</v>
      </c>
      <c r="G476" s="9"/>
      <c r="H476" s="9"/>
      <c r="I476" s="9"/>
      <c r="J476" s="13">
        <v>36.369999999999997</v>
      </c>
    </row>
    <row r="477" spans="1:10" ht="15" thickBot="1">
      <c r="A477" s="41">
        <v>50</v>
      </c>
      <c r="B477" s="9" t="str">
        <f>'[1]BRYŁA B'!C55</f>
        <v>Magazyn</v>
      </c>
      <c r="C477" s="13" t="s">
        <v>392</v>
      </c>
      <c r="D477" s="9"/>
      <c r="E477" s="77"/>
      <c r="F477" s="9"/>
      <c r="G477" s="9">
        <f>J477</f>
        <v>13.36</v>
      </c>
      <c r="H477" s="9"/>
      <c r="I477" s="9"/>
      <c r="J477" s="13">
        <v>13.36</v>
      </c>
    </row>
    <row r="478" spans="1:10" ht="15" thickBot="1">
      <c r="A478" s="41">
        <v>51</v>
      </c>
      <c r="B478" s="9" t="str">
        <f>'[1]BRYŁA B'!C56</f>
        <v>Pom. Wydawania</v>
      </c>
      <c r="C478" s="13" t="s">
        <v>393</v>
      </c>
      <c r="D478" s="9"/>
      <c r="E478" s="77"/>
      <c r="F478" s="9"/>
      <c r="G478" s="9">
        <f>J478</f>
        <v>34.630000000000003</v>
      </c>
      <c r="H478" s="9"/>
      <c r="I478" s="9"/>
      <c r="J478" s="13">
        <v>34.630000000000003</v>
      </c>
    </row>
    <row r="479" spans="1:10" ht="15" thickBot="1">
      <c r="A479" s="41">
        <v>52</v>
      </c>
      <c r="B479" s="9" t="str">
        <f>'[1]BRYŁA B'!C57</f>
        <v>Pom. Na sterylizatory</v>
      </c>
      <c r="C479" s="13" t="s">
        <v>394</v>
      </c>
      <c r="D479" s="9"/>
      <c r="E479" s="77"/>
      <c r="F479" s="9"/>
      <c r="G479" s="9">
        <f>J479</f>
        <v>4.1900000000000004</v>
      </c>
      <c r="H479" s="9"/>
      <c r="I479" s="9"/>
      <c r="J479" s="13">
        <v>4.1900000000000004</v>
      </c>
    </row>
    <row r="480" spans="1:10" ht="15" thickBot="1">
      <c r="A480" s="41">
        <v>53</v>
      </c>
      <c r="B480" s="9" t="str">
        <f>'[1]BRYŁA B'!C58</f>
        <v>Przygotowanie bielizny</v>
      </c>
      <c r="C480" s="13" t="s">
        <v>395</v>
      </c>
      <c r="D480" s="9"/>
      <c r="E480" s="77"/>
      <c r="F480" s="9"/>
      <c r="G480" s="9">
        <f>J480</f>
        <v>18.559999999999999</v>
      </c>
      <c r="H480" s="9"/>
      <c r="I480" s="9"/>
      <c r="J480" s="13">
        <v>18.559999999999999</v>
      </c>
    </row>
    <row r="481" spans="1:10" ht="15" thickBot="1">
      <c r="A481" s="41">
        <v>54</v>
      </c>
      <c r="B481" s="9" t="str">
        <f>'[1]BRYŁA B'!C59</f>
        <v>Wew. Strefa czysta</v>
      </c>
      <c r="C481" s="13" t="s">
        <v>396</v>
      </c>
      <c r="D481" s="9"/>
      <c r="E481" s="77">
        <f>J481</f>
        <v>4.8499999999999996</v>
      </c>
      <c r="F481" s="9"/>
      <c r="G481" s="9"/>
      <c r="H481" s="9"/>
      <c r="I481" s="9"/>
      <c r="J481" s="13">
        <v>4.8499999999999996</v>
      </c>
    </row>
    <row r="482" spans="1:10" ht="15" thickBot="1">
      <c r="A482" s="41">
        <v>55</v>
      </c>
      <c r="B482" s="9" t="str">
        <f>'[1]BRYŁA B'!C60</f>
        <v>Magazyn bielizny</v>
      </c>
      <c r="C482" s="13" t="s">
        <v>397</v>
      </c>
      <c r="D482" s="9"/>
      <c r="E482" s="77"/>
      <c r="F482" s="9"/>
      <c r="G482" s="9">
        <f>J482</f>
        <v>10.52</v>
      </c>
      <c r="H482" s="9"/>
      <c r="I482" s="9"/>
      <c r="J482" s="13">
        <v>10.52</v>
      </c>
    </row>
    <row r="483" spans="1:10" ht="15" thickBot="1">
      <c r="A483" s="41">
        <v>56</v>
      </c>
      <c r="B483" s="9" t="str">
        <f>'[1]BRYŁA B'!C61</f>
        <v>Pom. Suszenia wózków</v>
      </c>
      <c r="C483" s="13" t="s">
        <v>398</v>
      </c>
      <c r="D483" s="9"/>
      <c r="E483" s="77"/>
      <c r="F483" s="9"/>
      <c r="G483" s="9">
        <f>J483</f>
        <v>13.87</v>
      </c>
      <c r="H483" s="9"/>
      <c r="I483" s="9"/>
      <c r="J483" s="13">
        <v>13.87</v>
      </c>
    </row>
    <row r="484" spans="1:10" ht="15" thickBot="1">
      <c r="A484" s="41">
        <v>57</v>
      </c>
      <c r="B484" s="9" t="str">
        <f>'[1]BRYŁA B'!C62</f>
        <v>Magazyn art. Czystych</v>
      </c>
      <c r="C484" s="13" t="s">
        <v>399</v>
      </c>
      <c r="D484" s="9"/>
      <c r="E484" s="77"/>
      <c r="F484" s="9"/>
      <c r="G484" s="9">
        <f>J484</f>
        <v>3.19</v>
      </c>
      <c r="H484" s="9"/>
      <c r="I484" s="9"/>
      <c r="J484" s="13">
        <v>3.19</v>
      </c>
    </row>
    <row r="485" spans="1:10" ht="15" thickBot="1">
      <c r="A485" s="41">
        <v>58</v>
      </c>
      <c r="B485" s="9" t="str">
        <f>'[1]BRYŁA B'!C63</f>
        <v>Pom. Mycia wózków</v>
      </c>
      <c r="C485" s="13" t="s">
        <v>400</v>
      </c>
      <c r="D485" s="9"/>
      <c r="E485" s="77"/>
      <c r="F485" s="9"/>
      <c r="G485" s="9">
        <f>J485</f>
        <v>18.899999999999999</v>
      </c>
      <c r="H485" s="9"/>
      <c r="I485" s="9"/>
      <c r="J485" s="13">
        <v>18.899999999999999</v>
      </c>
    </row>
    <row r="486" spans="1:10" ht="15" thickBot="1">
      <c r="A486" s="41">
        <v>59</v>
      </c>
      <c r="B486" s="9" t="str">
        <f>'[1]BRYŁA B'!C64</f>
        <v>Komora przyjęć</v>
      </c>
      <c r="C486" s="13" t="s">
        <v>401</v>
      </c>
      <c r="D486" s="9"/>
      <c r="E486" s="77"/>
      <c r="F486" s="9">
        <f>J486</f>
        <v>9.7200000000000006</v>
      </c>
      <c r="G486" s="9"/>
      <c r="H486" s="9"/>
      <c r="I486" s="9"/>
      <c r="J486" s="13">
        <v>9.7200000000000006</v>
      </c>
    </row>
    <row r="487" spans="1:10" ht="15" thickBot="1">
      <c r="A487" s="41">
        <v>60</v>
      </c>
      <c r="B487" s="9" t="str">
        <f>'[1]BRYŁA B'!C65</f>
        <v>Pom. Odbioru mat skazonego</v>
      </c>
      <c r="C487" s="13" t="s">
        <v>402</v>
      </c>
      <c r="D487" s="9"/>
      <c r="E487" s="77"/>
      <c r="F487" s="9">
        <f>J487</f>
        <v>5.9</v>
      </c>
      <c r="G487" s="9"/>
      <c r="H487" s="9"/>
      <c r="I487" s="9"/>
      <c r="J487" s="13">
        <v>5.9</v>
      </c>
    </row>
    <row r="488" spans="1:10" ht="15" thickBot="1">
      <c r="A488" s="41">
        <v>61</v>
      </c>
      <c r="B488" s="9" t="str">
        <f>'[1]BRYŁA B'!C66</f>
        <v>Pom. Wydawania na zew.</v>
      </c>
      <c r="C488" s="13" t="s">
        <v>403</v>
      </c>
      <c r="D488" s="9"/>
      <c r="E488" s="77"/>
      <c r="F488" s="9">
        <f>J488</f>
        <v>3.88</v>
      </c>
      <c r="G488" s="9"/>
      <c r="H488" s="9"/>
      <c r="I488" s="9"/>
      <c r="J488" s="13">
        <v>3.88</v>
      </c>
    </row>
    <row r="489" spans="1:10" ht="15" thickBot="1">
      <c r="A489" s="41">
        <v>62</v>
      </c>
      <c r="B489" s="9" t="str">
        <f>'[1]BRYŁA B'!C67</f>
        <v>Winda cz brudna</v>
      </c>
      <c r="C489" s="13" t="s">
        <v>404</v>
      </c>
      <c r="D489" s="9"/>
      <c r="E489" s="77"/>
      <c r="F489" s="9"/>
      <c r="G489" s="9">
        <f>J489</f>
        <v>1.57</v>
      </c>
      <c r="H489" s="9"/>
      <c r="I489" s="9"/>
      <c r="J489" s="13">
        <v>1.57</v>
      </c>
    </row>
    <row r="490" spans="1:10" ht="15" thickBot="1">
      <c r="A490" s="41">
        <v>63</v>
      </c>
      <c r="B490" s="9" t="str">
        <f>'[1]BRYŁA B'!C68</f>
        <v>Winda cz czysta</v>
      </c>
      <c r="C490" s="13" t="s">
        <v>405</v>
      </c>
      <c r="D490" s="9"/>
      <c r="E490" s="77"/>
      <c r="F490" s="9"/>
      <c r="G490" s="9">
        <f>J490</f>
        <v>1.57</v>
      </c>
      <c r="H490" s="9"/>
      <c r="I490" s="9"/>
      <c r="J490" s="13">
        <v>1.57</v>
      </c>
    </row>
    <row r="491" spans="1:10" ht="15" thickBot="1">
      <c r="A491" s="41">
        <v>64</v>
      </c>
      <c r="B491" s="9" t="s">
        <v>406</v>
      </c>
      <c r="C491" s="13"/>
      <c r="D491" s="9"/>
      <c r="E491" s="77"/>
      <c r="F491" s="9"/>
      <c r="G491" s="9"/>
      <c r="H491" s="9">
        <v>105.56</v>
      </c>
      <c r="I491" s="9"/>
      <c r="J491" s="13">
        <v>105.56</v>
      </c>
    </row>
    <row r="492" spans="1:10" ht="15" thickBot="1">
      <c r="A492" s="9"/>
      <c r="B492" s="40" t="s">
        <v>56</v>
      </c>
      <c r="C492" s="9"/>
      <c r="D492" s="79">
        <v>0</v>
      </c>
      <c r="E492" s="31">
        <f>SUM(E428:E490)</f>
        <v>155.45000000000002</v>
      </c>
      <c r="F492" s="31">
        <f>SUM(F428:F490)</f>
        <v>176.28</v>
      </c>
      <c r="G492" s="31">
        <f>SUM(G428:G490)</f>
        <v>324.87999999999994</v>
      </c>
      <c r="H492" s="31">
        <f>SUM(H428:H491)</f>
        <v>234.48000000000002</v>
      </c>
      <c r="I492" s="31"/>
      <c r="J492" s="9"/>
    </row>
    <row r="493" spans="1:10" ht="15" thickBot="1">
      <c r="A493" s="100" t="s">
        <v>407</v>
      </c>
      <c r="B493" s="100"/>
      <c r="C493" s="100"/>
      <c r="D493" s="100"/>
      <c r="E493" s="100"/>
      <c r="F493" s="100"/>
      <c r="G493" s="100"/>
      <c r="H493" s="48"/>
      <c r="I493" s="48"/>
      <c r="J493" s="32">
        <f>SUM(J428:J492)</f>
        <v>891.09000000000015</v>
      </c>
    </row>
    <row r="496" spans="1:10">
      <c r="A496" t="s">
        <v>408</v>
      </c>
    </row>
    <row r="498" spans="1:10" ht="15" thickBot="1">
      <c r="A498" s="31" t="s">
        <v>72</v>
      </c>
      <c r="B498" s="32" t="s">
        <v>73</v>
      </c>
      <c r="C498" s="33" t="s">
        <v>74</v>
      </c>
      <c r="D498" s="32" t="s">
        <v>75</v>
      </c>
      <c r="E498" s="32" t="s">
        <v>76</v>
      </c>
      <c r="F498" s="32" t="s">
        <v>77</v>
      </c>
      <c r="G498" s="32" t="s">
        <v>78</v>
      </c>
      <c r="H498" s="32" t="s">
        <v>79</v>
      </c>
      <c r="I498" s="32" t="s">
        <v>80</v>
      </c>
      <c r="J498" s="32" t="s">
        <v>6</v>
      </c>
    </row>
    <row r="499" spans="1:10" ht="15" thickBot="1">
      <c r="A499" s="41">
        <v>1</v>
      </c>
      <c r="B499" s="4" t="str">
        <f>'[1]BRYŁA B'!C85</f>
        <v>Gabinet konsultacyjny</v>
      </c>
      <c r="C499" s="35">
        <v>1</v>
      </c>
      <c r="D499" s="35"/>
      <c r="E499" s="35"/>
      <c r="F499" s="35">
        <f>J499</f>
        <v>13.75</v>
      </c>
      <c r="G499" s="35"/>
      <c r="H499" s="35"/>
      <c r="I499" s="35"/>
      <c r="J499" s="35">
        <v>13.75</v>
      </c>
    </row>
    <row r="500" spans="1:10" ht="15" thickBot="1">
      <c r="A500" s="41">
        <v>2</v>
      </c>
      <c r="B500" s="4" t="str">
        <f>'[1]BRYŁA B'!C86</f>
        <v>W.C</v>
      </c>
      <c r="C500" s="35" t="s">
        <v>409</v>
      </c>
      <c r="D500" s="35"/>
      <c r="E500" s="35"/>
      <c r="F500" s="35">
        <f>J500</f>
        <v>3.05</v>
      </c>
      <c r="G500" s="35"/>
      <c r="H500" s="35"/>
      <c r="I500" s="35"/>
      <c r="J500" s="35">
        <v>3.05</v>
      </c>
    </row>
    <row r="501" spans="1:10" ht="15" thickBot="1">
      <c r="A501" s="41">
        <v>3</v>
      </c>
      <c r="B501" s="4" t="str">
        <f>'[1]BRYŁA B'!C87</f>
        <v>Łazienka N/N</v>
      </c>
      <c r="C501" s="35">
        <v>2</v>
      </c>
      <c r="D501" s="35"/>
      <c r="E501" s="35"/>
      <c r="F501" s="35">
        <f>J501</f>
        <v>5.5</v>
      </c>
      <c r="G501" s="35"/>
      <c r="H501" s="35"/>
      <c r="I501" s="35"/>
      <c r="J501" s="35">
        <v>5.5</v>
      </c>
    </row>
    <row r="502" spans="1:10" ht="15" thickBot="1">
      <c r="A502" s="41">
        <v>4</v>
      </c>
      <c r="B502" s="4" t="str">
        <f>'[1]BRYŁA B'!C88</f>
        <v>Śluza</v>
      </c>
      <c r="C502" s="35">
        <v>3</v>
      </c>
      <c r="D502" s="35"/>
      <c r="E502" s="35"/>
      <c r="F502" s="35">
        <f>J502</f>
        <v>16.13</v>
      </c>
      <c r="G502" s="35"/>
      <c r="H502" s="35"/>
      <c r="I502" s="35"/>
      <c r="J502" s="35">
        <v>16.13</v>
      </c>
    </row>
    <row r="503" spans="1:10" ht="15" thickBot="1">
      <c r="A503" s="41">
        <v>5</v>
      </c>
      <c r="B503" s="9" t="str">
        <f>'[1]BRYŁA B'!C89</f>
        <v>Pokój lekarza dyżurnego S.O.R</v>
      </c>
      <c r="C503" s="13">
        <v>4</v>
      </c>
      <c r="D503" s="13"/>
      <c r="E503" s="13"/>
      <c r="F503" s="13"/>
      <c r="G503" s="13">
        <f>J503</f>
        <v>13.74</v>
      </c>
      <c r="H503" s="13"/>
      <c r="I503" s="13"/>
      <c r="J503" s="13">
        <v>13.74</v>
      </c>
    </row>
    <row r="504" spans="1:10" ht="15" thickBot="1">
      <c r="A504" s="41">
        <v>6</v>
      </c>
      <c r="B504" s="9" t="str">
        <f>'[1]BRYŁA B'!C90</f>
        <v>Łazienka personelu</v>
      </c>
      <c r="C504" s="13" t="s">
        <v>410</v>
      </c>
      <c r="D504" s="13"/>
      <c r="E504" s="13"/>
      <c r="F504" s="13"/>
      <c r="G504" s="13">
        <f>J504</f>
        <v>3.92</v>
      </c>
      <c r="H504" s="13"/>
      <c r="I504" s="13"/>
      <c r="J504" s="13">
        <v>3.92</v>
      </c>
    </row>
    <row r="505" spans="1:10" ht="15" thickBot="1">
      <c r="A505" s="41">
        <v>7</v>
      </c>
      <c r="B505" s="9" t="str">
        <f>'[1]BRYŁA B'!C91</f>
        <v>W.C</v>
      </c>
      <c r="C505" s="13" t="s">
        <v>411</v>
      </c>
      <c r="D505" s="13"/>
      <c r="E505" s="13"/>
      <c r="F505" s="13">
        <v>1.86</v>
      </c>
      <c r="G505" s="13"/>
      <c r="H505" s="13"/>
      <c r="I505" s="13"/>
      <c r="J505" s="13">
        <v>1.86</v>
      </c>
    </row>
    <row r="506" spans="1:10" ht="15" thickBot="1">
      <c r="A506" s="41">
        <v>8</v>
      </c>
      <c r="B506" s="9" t="str">
        <f>'[1]BRYŁA B'!C92</f>
        <v>Pomieszczenie socjalne</v>
      </c>
      <c r="C506" s="13">
        <v>5</v>
      </c>
      <c r="D506" s="13"/>
      <c r="E506" s="13"/>
      <c r="F506" s="13"/>
      <c r="G506" s="13">
        <f>J506</f>
        <v>5.82</v>
      </c>
      <c r="H506" s="13"/>
      <c r="I506" s="13"/>
      <c r="J506" s="13">
        <v>5.82</v>
      </c>
    </row>
    <row r="507" spans="1:10" ht="15" thickBot="1">
      <c r="A507" s="41">
        <v>9</v>
      </c>
      <c r="B507" s="9" t="str">
        <f>'[1]BRYŁA B'!C93</f>
        <v>Pokój kierownika S.O.R</v>
      </c>
      <c r="C507" s="13">
        <v>6</v>
      </c>
      <c r="D507" s="13"/>
      <c r="E507" s="13"/>
      <c r="F507" s="13"/>
      <c r="G507" s="39">
        <f>J507</f>
        <v>6.74</v>
      </c>
      <c r="H507" s="13"/>
      <c r="I507" s="13"/>
      <c r="J507" s="13">
        <v>6.74</v>
      </c>
    </row>
    <row r="508" spans="1:10" ht="15" thickBot="1">
      <c r="A508" s="41">
        <v>10</v>
      </c>
      <c r="B508" s="9" t="str">
        <f>'[1]BRYŁA B'!C94</f>
        <v>Komunikacja</v>
      </c>
      <c r="C508" s="13">
        <v>7</v>
      </c>
      <c r="D508" s="13"/>
      <c r="E508" s="13"/>
      <c r="F508" s="13">
        <f>J508</f>
        <v>5.44</v>
      </c>
      <c r="G508" s="13"/>
      <c r="H508" s="13"/>
      <c r="I508" s="13"/>
      <c r="J508" s="13">
        <v>5.44</v>
      </c>
    </row>
    <row r="509" spans="1:10" ht="15" thickBot="1">
      <c r="A509" s="41">
        <v>11</v>
      </c>
      <c r="B509" s="9" t="str">
        <f>'[1]BRYŁA B'!C95</f>
        <v>Komunikacja</v>
      </c>
      <c r="C509" s="13">
        <v>8</v>
      </c>
      <c r="D509" s="13"/>
      <c r="E509" s="13"/>
      <c r="F509" s="13"/>
      <c r="G509" s="13"/>
      <c r="H509" s="13">
        <f>J509</f>
        <v>78.17</v>
      </c>
      <c r="I509" s="13"/>
      <c r="J509" s="13">
        <v>78.17</v>
      </c>
    </row>
    <row r="510" spans="1:10" ht="15" thickBot="1">
      <c r="A510" s="41">
        <v>12</v>
      </c>
      <c r="B510" s="9" t="str">
        <f>'[1]BRYŁA B'!C96</f>
        <v>Dyżurka pielęgniarsaka i rejestracja pacjentów</v>
      </c>
      <c r="C510" s="13">
        <v>9</v>
      </c>
      <c r="D510" s="13"/>
      <c r="E510" s="13"/>
      <c r="F510" s="13"/>
      <c r="G510" s="13">
        <f>J510</f>
        <v>11</v>
      </c>
      <c r="H510" s="13"/>
      <c r="I510" s="13"/>
      <c r="J510" s="13">
        <v>11</v>
      </c>
    </row>
    <row r="511" spans="1:10" ht="15" thickBot="1">
      <c r="A511" s="41">
        <v>13</v>
      </c>
      <c r="B511" s="9" t="str">
        <f>'[1]BRYŁA B'!C97</f>
        <v>Sala przyjęć pacjentów</v>
      </c>
      <c r="C511" s="13">
        <v>10</v>
      </c>
      <c r="D511" s="13"/>
      <c r="E511" s="13"/>
      <c r="F511" s="13">
        <f>J511</f>
        <v>36.6</v>
      </c>
      <c r="G511" s="13"/>
      <c r="H511" s="13"/>
      <c r="I511" s="13"/>
      <c r="J511" s="13">
        <v>36.6</v>
      </c>
    </row>
    <row r="512" spans="1:10" ht="15" thickBot="1">
      <c r="A512" s="41">
        <v>14</v>
      </c>
      <c r="B512" s="9" t="str">
        <f>'[1]BRYŁA B'!C98</f>
        <v>Sala wstępnej intensywanej terapii</v>
      </c>
      <c r="C512" s="13">
        <v>11</v>
      </c>
      <c r="D512" s="13"/>
      <c r="E512" s="13"/>
      <c r="F512" s="13">
        <f>J512</f>
        <v>37.1</v>
      </c>
      <c r="G512" s="13"/>
      <c r="H512" s="13"/>
      <c r="I512" s="13"/>
      <c r="J512" s="13">
        <v>37.1</v>
      </c>
    </row>
    <row r="513" spans="1:10" ht="15" thickBot="1">
      <c r="A513" s="41">
        <v>15</v>
      </c>
      <c r="B513" s="9" t="str">
        <f>'[1]BRYŁA B'!C99</f>
        <v>Sala opatrunków gipsowych</v>
      </c>
      <c r="C513" s="13">
        <v>12</v>
      </c>
      <c r="D513" s="13"/>
      <c r="E513" s="13">
        <f>J513</f>
        <v>12.19</v>
      </c>
      <c r="F513" s="13"/>
      <c r="G513" s="13"/>
      <c r="H513" s="13"/>
      <c r="I513" s="13"/>
      <c r="J513" s="13">
        <v>12.19</v>
      </c>
    </row>
    <row r="514" spans="1:10" ht="15" thickBot="1">
      <c r="A514" s="41">
        <v>16</v>
      </c>
      <c r="B514" s="9" t="str">
        <f>'[1]BRYŁA B'!C100</f>
        <v>Sala segregacji</v>
      </c>
      <c r="C514" s="13">
        <v>13</v>
      </c>
      <c r="D514" s="13"/>
      <c r="E514" s="13"/>
      <c r="F514" s="13">
        <f>J514</f>
        <v>37.5</v>
      </c>
      <c r="G514" s="13"/>
      <c r="H514" s="13"/>
      <c r="I514" s="13"/>
      <c r="J514" s="13">
        <v>37.5</v>
      </c>
    </row>
    <row r="515" spans="1:10" ht="15" thickBot="1">
      <c r="A515" s="41">
        <v>17</v>
      </c>
      <c r="B515" s="9" t="str">
        <f>'[1]BRYŁA B'!C101</f>
        <v>Sala dekontaminacji</v>
      </c>
      <c r="C515" s="13">
        <v>14</v>
      </c>
      <c r="D515" s="13"/>
      <c r="E515" s="13"/>
      <c r="F515" s="13">
        <f>J515</f>
        <v>11.3</v>
      </c>
      <c r="G515" s="13"/>
      <c r="H515" s="13"/>
      <c r="I515" s="13"/>
      <c r="J515" s="13">
        <v>11.3</v>
      </c>
    </row>
    <row r="516" spans="1:10" ht="15" thickBot="1">
      <c r="A516" s="41">
        <v>18</v>
      </c>
      <c r="B516" s="9" t="str">
        <f>'[1]BRYŁA B'!C102</f>
        <v>Obszar wjazdu karetek</v>
      </c>
      <c r="C516" s="13">
        <v>15</v>
      </c>
      <c r="D516" s="13"/>
      <c r="E516" s="13"/>
      <c r="F516" s="13"/>
      <c r="G516" s="13"/>
      <c r="H516" s="13">
        <f>J516</f>
        <v>52.22</v>
      </c>
      <c r="I516" s="13"/>
      <c r="J516" s="13">
        <v>52.22</v>
      </c>
    </row>
    <row r="517" spans="1:10" ht="15" thickBot="1">
      <c r="A517" s="41">
        <v>19</v>
      </c>
      <c r="B517" s="9" t="str">
        <f>'[1]BRYŁA B'!C103</f>
        <v>Sala resuscytacyjno zabiegowa</v>
      </c>
      <c r="C517" s="13">
        <v>16</v>
      </c>
      <c r="D517" s="13"/>
      <c r="E517" s="13"/>
      <c r="F517" s="13">
        <f>J517</f>
        <v>40.21</v>
      </c>
      <c r="G517" s="13"/>
      <c r="H517" s="13"/>
      <c r="I517" s="13"/>
      <c r="J517" s="13">
        <v>40.21</v>
      </c>
    </row>
    <row r="518" spans="1:10" ht="15" thickBot="1">
      <c r="A518" s="41">
        <v>20</v>
      </c>
      <c r="B518" s="9" t="str">
        <f>'[1]BRYŁA B'!C104</f>
        <v>Sala zabiegowa</v>
      </c>
      <c r="C518" s="13">
        <v>17</v>
      </c>
      <c r="D518" s="13"/>
      <c r="E518" s="13">
        <f>J518</f>
        <v>30.7</v>
      </c>
      <c r="F518" s="13"/>
      <c r="G518" s="13"/>
      <c r="H518" s="13"/>
      <c r="I518" s="13"/>
      <c r="J518" s="13">
        <v>30.7</v>
      </c>
    </row>
    <row r="519" spans="1:10" ht="15" thickBot="1">
      <c r="A519" s="41">
        <v>21</v>
      </c>
      <c r="B519" s="9" t="str">
        <f>'[1]BRYŁA B'!C105</f>
        <v>Komunikacja</v>
      </c>
      <c r="C519" s="13">
        <v>18</v>
      </c>
      <c r="D519" s="13"/>
      <c r="E519" s="13"/>
      <c r="F519" s="13">
        <f>J519</f>
        <v>16.8</v>
      </c>
      <c r="G519" s="13"/>
      <c r="H519" s="13"/>
      <c r="I519" s="13"/>
      <c r="J519" s="13">
        <v>16.8</v>
      </c>
    </row>
    <row r="520" spans="1:10" ht="15" thickBot="1">
      <c r="A520" s="41">
        <v>22</v>
      </c>
      <c r="B520" s="9" t="s">
        <v>412</v>
      </c>
      <c r="C520" s="13">
        <v>19</v>
      </c>
      <c r="D520" s="13"/>
      <c r="E520" s="13"/>
      <c r="F520" s="13"/>
      <c r="G520" s="13">
        <f>J520</f>
        <v>12.1</v>
      </c>
      <c r="H520" s="13"/>
      <c r="I520" s="13"/>
      <c r="J520" s="13">
        <v>12.1</v>
      </c>
    </row>
    <row r="521" spans="1:10" ht="15" thickBot="1">
      <c r="A521" s="41">
        <v>23</v>
      </c>
      <c r="B521" s="9" t="str">
        <f>'[1]BRYŁA B'!C107</f>
        <v>Pomieszczenie porządkowe</v>
      </c>
      <c r="C521" s="13">
        <v>20</v>
      </c>
      <c r="D521" s="13"/>
      <c r="E521" s="13"/>
      <c r="F521" s="13"/>
      <c r="G521" s="80">
        <f>J521</f>
        <v>4.08</v>
      </c>
      <c r="H521" s="13"/>
      <c r="I521" s="13"/>
      <c r="J521" s="13">
        <v>4.08</v>
      </c>
    </row>
    <row r="522" spans="1:10" ht="15" thickBot="1">
      <c r="A522" s="41">
        <v>24</v>
      </c>
      <c r="B522" s="9" t="str">
        <f>'[1]BRYŁA B'!C108</f>
        <v>Sala przygotowania lekarza</v>
      </c>
      <c r="C522" s="13">
        <v>21</v>
      </c>
      <c r="D522" s="13"/>
      <c r="E522" s="13"/>
      <c r="F522" s="13">
        <f>J522</f>
        <v>8.32</v>
      </c>
      <c r="G522" s="13"/>
      <c r="H522" s="13"/>
      <c r="I522" s="13"/>
      <c r="J522" s="13">
        <v>8.32</v>
      </c>
    </row>
    <row r="523" spans="1:10" ht="15" thickBot="1">
      <c r="A523" s="41">
        <v>25</v>
      </c>
      <c r="B523" s="9" t="str">
        <f>'[1]BRYŁA B'!C109</f>
        <v>Komunikacja</v>
      </c>
      <c r="C523" s="13">
        <v>22</v>
      </c>
      <c r="D523" s="13"/>
      <c r="E523" s="13"/>
      <c r="F523" s="13"/>
      <c r="G523" s="13"/>
      <c r="H523" s="13">
        <f>J523</f>
        <v>48.7</v>
      </c>
      <c r="I523" s="13"/>
      <c r="J523" s="13">
        <v>48.7</v>
      </c>
    </row>
    <row r="524" spans="1:10" ht="15" thickBot="1">
      <c r="A524" s="41">
        <v>26</v>
      </c>
      <c r="B524" s="9" t="s">
        <v>413</v>
      </c>
      <c r="C524" s="13">
        <v>23</v>
      </c>
      <c r="D524" s="13"/>
      <c r="E524" s="13"/>
      <c r="F524" s="13">
        <v>8.48</v>
      </c>
      <c r="G524" s="13"/>
      <c r="H524" s="13"/>
      <c r="I524" s="13"/>
      <c r="J524" s="13">
        <v>8.48</v>
      </c>
    </row>
    <row r="525" spans="1:10" ht="15" thickBot="1">
      <c r="A525" s="41">
        <v>27</v>
      </c>
      <c r="B525" s="9" t="str">
        <f>'[1]BRYŁA B'!C111</f>
        <v>Sala obserwacji</v>
      </c>
      <c r="C525" s="13">
        <v>24</v>
      </c>
      <c r="D525" s="13"/>
      <c r="E525" s="13"/>
      <c r="F525" s="13">
        <f>J525</f>
        <v>57.1</v>
      </c>
      <c r="G525" s="13"/>
      <c r="H525" s="13"/>
      <c r="I525" s="13"/>
      <c r="J525" s="13">
        <v>57.1</v>
      </c>
    </row>
    <row r="526" spans="1:10" ht="15" thickBot="1">
      <c r="A526" s="41">
        <v>28</v>
      </c>
      <c r="B526" s="9" t="str">
        <f>'[1]BRYŁA B'!C112</f>
        <v>Boks diagnostyczno laboratoryjny</v>
      </c>
      <c r="C526" s="13" t="s">
        <v>414</v>
      </c>
      <c r="D526" s="13"/>
      <c r="E526" s="13"/>
      <c r="F526" s="13">
        <f>J526</f>
        <v>3</v>
      </c>
      <c r="G526" s="13"/>
      <c r="H526" s="13"/>
      <c r="I526" s="13"/>
      <c r="J526" s="13">
        <v>3</v>
      </c>
    </row>
    <row r="527" spans="1:10" ht="15" thickBot="1">
      <c r="A527" s="59"/>
      <c r="B527" s="60" t="s">
        <v>56</v>
      </c>
      <c r="C527" s="49"/>
      <c r="D527" s="61"/>
      <c r="E527" s="61">
        <f>SUM(E499:E526)</f>
        <v>42.89</v>
      </c>
      <c r="F527" s="61">
        <f>SUM(F499:F526)</f>
        <v>302.14000000000004</v>
      </c>
      <c r="G527" s="61">
        <v>57.4</v>
      </c>
      <c r="H527" s="61">
        <f>SUM(H499:H526)</f>
        <v>179.08999999999997</v>
      </c>
      <c r="I527" s="61"/>
      <c r="J527" s="61"/>
    </row>
    <row r="528" spans="1:10" ht="15" thickBot="1">
      <c r="A528" s="101" t="s">
        <v>415</v>
      </c>
      <c r="B528" s="101"/>
      <c r="C528" s="101"/>
      <c r="D528" s="101"/>
      <c r="E528" s="101"/>
      <c r="F528" s="101"/>
      <c r="G528" s="101"/>
      <c r="H528" s="34"/>
      <c r="I528" s="34"/>
      <c r="J528" s="32">
        <f>SUM(J499:J527)</f>
        <v>581.52</v>
      </c>
    </row>
    <row r="532" spans="1:10">
      <c r="A532" t="s">
        <v>416</v>
      </c>
    </row>
    <row r="534" spans="1:10" ht="15" thickBot="1">
      <c r="A534" s="31" t="s">
        <v>72</v>
      </c>
      <c r="B534" s="32" t="s">
        <v>73</v>
      </c>
      <c r="C534" s="33" t="s">
        <v>74</v>
      </c>
      <c r="D534" s="32" t="s">
        <v>75</v>
      </c>
      <c r="E534" s="32" t="s">
        <v>76</v>
      </c>
      <c r="F534" s="32" t="s">
        <v>77</v>
      </c>
      <c r="G534" s="32" t="s">
        <v>78</v>
      </c>
      <c r="H534" s="32" t="s">
        <v>79</v>
      </c>
      <c r="I534" s="32" t="s">
        <v>80</v>
      </c>
      <c r="J534" s="32" t="s">
        <v>6</v>
      </c>
    </row>
    <row r="535" spans="1:10" ht="15" thickBot="1">
      <c r="A535" s="41">
        <v>1</v>
      </c>
      <c r="B535" s="4" t="str">
        <f>'[1]BRYŁA B'!C117</f>
        <v>Magazyn sprzętu i aparatury</v>
      </c>
      <c r="C535" s="35">
        <v>9</v>
      </c>
      <c r="D535" s="35"/>
      <c r="E535" s="35"/>
      <c r="F535" s="35"/>
      <c r="G535" s="42">
        <f>J535</f>
        <v>9.5500000000000007</v>
      </c>
      <c r="H535" s="35"/>
      <c r="I535" s="35"/>
      <c r="J535" s="35">
        <v>9.5500000000000007</v>
      </c>
    </row>
    <row r="536" spans="1:10" ht="15" thickBot="1">
      <c r="A536" s="41">
        <v>2</v>
      </c>
      <c r="B536" s="4" t="str">
        <f>'[1]BRYŁA B'!C118</f>
        <v>Łazienka personelu</v>
      </c>
      <c r="C536" s="35">
        <v>10</v>
      </c>
      <c r="D536" s="35"/>
      <c r="E536" s="35"/>
      <c r="F536" s="35"/>
      <c r="G536" s="35">
        <f>J536</f>
        <v>3.56</v>
      </c>
      <c r="H536" s="35"/>
      <c r="I536" s="35"/>
      <c r="J536" s="35">
        <v>3.56</v>
      </c>
    </row>
    <row r="537" spans="1:10" ht="15" thickBot="1">
      <c r="A537" s="41">
        <v>3</v>
      </c>
      <c r="B537" s="4" t="str">
        <f>'[1]BRYŁA B'!C119</f>
        <v>Łazienka personelu</v>
      </c>
      <c r="C537" s="35" t="s">
        <v>417</v>
      </c>
      <c r="D537" s="35"/>
      <c r="E537" s="35"/>
      <c r="F537" s="35"/>
      <c r="G537" s="35">
        <f>J537</f>
        <v>5.8</v>
      </c>
      <c r="H537" s="35"/>
      <c r="I537" s="35"/>
      <c r="J537" s="35">
        <v>5.8</v>
      </c>
    </row>
    <row r="538" spans="1:10" ht="15" thickBot="1">
      <c r="A538" s="41">
        <v>4</v>
      </c>
      <c r="B538" s="49" t="str">
        <f>'[1]BRYŁA B'!C120</f>
        <v>Łazienka pacjentów</v>
      </c>
      <c r="C538" s="50">
        <v>11</v>
      </c>
      <c r="D538" s="50"/>
      <c r="E538" s="50"/>
      <c r="F538" s="50">
        <f>J538</f>
        <v>10.78</v>
      </c>
      <c r="G538" s="50"/>
      <c r="H538" s="50"/>
      <c r="I538" s="50"/>
      <c r="J538" s="50">
        <v>10.78</v>
      </c>
    </row>
    <row r="539" spans="1:10" ht="15" thickBot="1">
      <c r="A539" s="41">
        <v>5</v>
      </c>
      <c r="B539" s="81" t="str">
        <f>'[1]BRYŁA B'!C121</f>
        <v>Pokój personelu</v>
      </c>
      <c r="C539" s="82">
        <v>12</v>
      </c>
      <c r="D539" s="52"/>
      <c r="E539" s="52"/>
      <c r="F539" s="52"/>
      <c r="G539" s="52">
        <f>J539</f>
        <v>21.06</v>
      </c>
      <c r="H539" s="52"/>
      <c r="I539" s="52"/>
      <c r="J539" s="52">
        <v>21.06</v>
      </c>
    </row>
    <row r="540" spans="1:10" ht="15" thickBot="1">
      <c r="A540" s="41">
        <v>6</v>
      </c>
      <c r="B540" s="9" t="str">
        <f>'[1]BRYŁA B'!C122</f>
        <v>Pokój oddziałowej i kierownika oddziału</v>
      </c>
      <c r="C540" s="13">
        <v>13</v>
      </c>
      <c r="D540" s="13"/>
      <c r="E540" s="13"/>
      <c r="F540" s="13"/>
      <c r="G540" s="39">
        <f>J540</f>
        <v>10.55</v>
      </c>
      <c r="H540" s="13"/>
      <c r="I540" s="13"/>
      <c r="J540" s="13">
        <v>10.55</v>
      </c>
    </row>
    <row r="541" spans="1:10" ht="15" thickBot="1">
      <c r="A541" s="41">
        <v>7</v>
      </c>
      <c r="B541" s="4" t="str">
        <f>'[1]BRYŁA B'!C123</f>
        <v>Kuchenka oddziałowa</v>
      </c>
      <c r="C541" s="35">
        <v>14</v>
      </c>
      <c r="D541" s="35"/>
      <c r="E541" s="35"/>
      <c r="F541" s="35">
        <f>J541</f>
        <v>7.69</v>
      </c>
      <c r="G541" s="35"/>
      <c r="H541" s="35"/>
      <c r="I541" s="35"/>
      <c r="J541" s="35">
        <v>7.69</v>
      </c>
    </row>
    <row r="542" spans="1:10" ht="15" thickBot="1">
      <c r="A542" s="41">
        <v>8</v>
      </c>
      <c r="B542" s="4" t="str">
        <f>'[1]BRYŁA B'!C124</f>
        <v>Pokój lekarzy anestezjologów</v>
      </c>
      <c r="C542" s="35">
        <v>15</v>
      </c>
      <c r="D542" s="35"/>
      <c r="E542" s="35"/>
      <c r="F542" s="35"/>
      <c r="G542" s="35">
        <f>J542</f>
        <v>18.79</v>
      </c>
      <c r="H542" s="35"/>
      <c r="I542" s="35"/>
      <c r="J542" s="35">
        <v>18.79</v>
      </c>
    </row>
    <row r="543" spans="1:10" ht="15" thickBot="1">
      <c r="A543" s="41">
        <v>9</v>
      </c>
      <c r="B543" s="4" t="str">
        <f>'[1]BRYŁA B'!C125</f>
        <v>Punkt przygotowawczy pielęgniarski</v>
      </c>
      <c r="C543" s="35">
        <v>16</v>
      </c>
      <c r="D543" s="35"/>
      <c r="E543" s="35"/>
      <c r="F543" s="35">
        <f t="shared" ref="F543:F550" si="55">J543</f>
        <v>12.9</v>
      </c>
      <c r="G543" s="35"/>
      <c r="H543" s="35"/>
      <c r="I543" s="35"/>
      <c r="J543" s="35">
        <v>12.9</v>
      </c>
    </row>
    <row r="544" spans="1:10" ht="15" thickBot="1">
      <c r="A544" s="41">
        <v>10</v>
      </c>
      <c r="B544" s="4" t="str">
        <f>'[1]BRYŁA B'!C126</f>
        <v>Śluza umywalkowo-fartuchowa</v>
      </c>
      <c r="C544" s="35">
        <v>17</v>
      </c>
      <c r="D544" s="35"/>
      <c r="E544" s="35"/>
      <c r="F544" s="35">
        <f t="shared" si="55"/>
        <v>6.85</v>
      </c>
      <c r="G544" s="35"/>
      <c r="H544" s="35"/>
      <c r="I544" s="35"/>
      <c r="J544" s="35">
        <v>6.85</v>
      </c>
    </row>
    <row r="545" spans="1:10" ht="15" thickBot="1">
      <c r="A545" s="41">
        <v>11</v>
      </c>
      <c r="B545" s="4" t="str">
        <f>'[1]BRYŁA B'!C127</f>
        <v>Izolatka</v>
      </c>
      <c r="C545" s="35">
        <v>18</v>
      </c>
      <c r="D545" s="35"/>
      <c r="E545" s="35"/>
      <c r="F545" s="35">
        <f t="shared" si="55"/>
        <v>18.05</v>
      </c>
      <c r="G545" s="35"/>
      <c r="H545" s="35"/>
      <c r="I545" s="35"/>
      <c r="J545" s="35">
        <v>18.05</v>
      </c>
    </row>
    <row r="546" spans="1:10" ht="15" thickBot="1">
      <c r="A546" s="41">
        <v>12</v>
      </c>
      <c r="B546" s="4" t="str">
        <f>'[1]BRYŁA B'!C128</f>
        <v>Łazienka pacjenta</v>
      </c>
      <c r="C546" s="35" t="s">
        <v>418</v>
      </c>
      <c r="D546" s="35"/>
      <c r="E546" s="35"/>
      <c r="F546" s="35">
        <f t="shared" si="55"/>
        <v>5.33</v>
      </c>
      <c r="G546" s="35"/>
      <c r="H546" s="35"/>
      <c r="I546" s="35"/>
      <c r="J546" s="35">
        <v>5.33</v>
      </c>
    </row>
    <row r="547" spans="1:10" ht="15" thickBot="1">
      <c r="A547" s="41">
        <v>13</v>
      </c>
      <c r="B547" s="4" t="str">
        <f>'[1]BRYŁA B'!C129</f>
        <v>Sala 5- osobowa</v>
      </c>
      <c r="C547" s="35">
        <v>19</v>
      </c>
      <c r="D547" s="35"/>
      <c r="E547" s="35"/>
      <c r="F547" s="35">
        <f t="shared" si="55"/>
        <v>74.900000000000006</v>
      </c>
      <c r="G547" s="35"/>
      <c r="H547" s="35"/>
      <c r="I547" s="35"/>
      <c r="J547" s="35">
        <v>74.900000000000006</v>
      </c>
    </row>
    <row r="548" spans="1:10" ht="15" thickBot="1">
      <c r="A548" s="41">
        <v>14</v>
      </c>
      <c r="B548" s="4" t="str">
        <f>'[1]BRYŁA B'!C130</f>
        <v>Śluza umywalkowo - fartuchowa</v>
      </c>
      <c r="C548" s="35">
        <v>20</v>
      </c>
      <c r="D548" s="35"/>
      <c r="E548" s="35"/>
      <c r="F548" s="35">
        <f t="shared" si="55"/>
        <v>5.0199999999999996</v>
      </c>
      <c r="G548" s="35"/>
      <c r="H548" s="35"/>
      <c r="I548" s="35"/>
      <c r="J548" s="35">
        <v>5.0199999999999996</v>
      </c>
    </row>
    <row r="549" spans="1:10" ht="15" thickBot="1">
      <c r="A549" s="41">
        <v>15</v>
      </c>
      <c r="B549" s="4" t="str">
        <f>'[1]BRYŁA B'!C131</f>
        <v>Brudownik do mycia kaczek i basenów</v>
      </c>
      <c r="C549" s="35" t="s">
        <v>419</v>
      </c>
      <c r="D549" s="35"/>
      <c r="E549" s="35"/>
      <c r="F549" s="35">
        <f t="shared" si="55"/>
        <v>6.3</v>
      </c>
      <c r="G549" s="35"/>
      <c r="H549" s="35"/>
      <c r="I549" s="35"/>
      <c r="J549" s="35">
        <v>6.3</v>
      </c>
    </row>
    <row r="550" spans="1:10" ht="15" thickBot="1">
      <c r="A550" s="41">
        <v>16</v>
      </c>
      <c r="B550" s="4" t="str">
        <f>'[1]BRYŁA B'!C132</f>
        <v>Śluza umywalkowo-fartuchowa</v>
      </c>
      <c r="C550" s="35">
        <v>21</v>
      </c>
      <c r="D550" s="35"/>
      <c r="E550" s="35"/>
      <c r="F550" s="35">
        <f t="shared" si="55"/>
        <v>16.149999999999999</v>
      </c>
      <c r="G550" s="35"/>
      <c r="H550" s="35"/>
      <c r="I550" s="35"/>
      <c r="J550" s="35">
        <v>16.149999999999999</v>
      </c>
    </row>
    <row r="551" spans="1:10" ht="15" thickBot="1">
      <c r="A551" s="41">
        <v>17</v>
      </c>
      <c r="B551" s="4" t="str">
        <f>'[1]BRYŁA B'!C133</f>
        <v>Pomieszczenie porządkowe</v>
      </c>
      <c r="C551" s="35">
        <v>22</v>
      </c>
      <c r="D551" s="35"/>
      <c r="E551" s="35"/>
      <c r="F551" s="35"/>
      <c r="G551" s="42">
        <f>J551</f>
        <v>2.2000000000000002</v>
      </c>
      <c r="H551" s="35"/>
      <c r="I551" s="35"/>
      <c r="J551" s="35">
        <v>2.2000000000000002</v>
      </c>
    </row>
    <row r="552" spans="1:10" ht="15" thickBot="1">
      <c r="A552" s="41">
        <v>18</v>
      </c>
      <c r="B552" s="4" t="str">
        <f>'[1]BRYŁA B'!C134</f>
        <v>Magazyn bielizny brudnej</v>
      </c>
      <c r="C552" s="35">
        <v>23</v>
      </c>
      <c r="D552" s="35"/>
      <c r="E552" s="35"/>
      <c r="F552" s="35"/>
      <c r="G552" s="42">
        <f>J552</f>
        <v>2.2400000000000002</v>
      </c>
      <c r="H552" s="35"/>
      <c r="I552" s="35"/>
      <c r="J552" s="35">
        <v>2.2400000000000002</v>
      </c>
    </row>
    <row r="553" spans="1:10" ht="15" thickBot="1">
      <c r="A553" s="41">
        <v>19</v>
      </c>
      <c r="B553" s="49" t="str">
        <f>'[1]BRYŁA B'!C135</f>
        <v>Magazyn bielizny czystej</v>
      </c>
      <c r="C553" s="35">
        <v>24</v>
      </c>
      <c r="D553" s="50"/>
      <c r="E553" s="50"/>
      <c r="F553" s="50"/>
      <c r="G553" s="57">
        <f>J553</f>
        <v>4.51</v>
      </c>
      <c r="H553" s="50"/>
      <c r="I553" s="50"/>
      <c r="J553" s="50">
        <v>4.51</v>
      </c>
    </row>
    <row r="554" spans="1:10" ht="15" thickBot="1">
      <c r="A554" s="41">
        <v>20</v>
      </c>
      <c r="B554" s="51" t="str">
        <f>'[1]BRYŁA B'!C136</f>
        <v>Komunikacja</v>
      </c>
      <c r="C554" s="35">
        <v>25</v>
      </c>
      <c r="D554" s="52"/>
      <c r="E554" s="52"/>
      <c r="F554" s="52">
        <f>J554</f>
        <v>99.83</v>
      </c>
      <c r="G554" s="52"/>
      <c r="H554" s="52"/>
      <c r="I554" s="52"/>
      <c r="J554" s="52">
        <v>99.83</v>
      </c>
    </row>
    <row r="555" spans="1:10" ht="15" thickBot="1">
      <c r="A555" s="11"/>
      <c r="B555" s="66" t="s">
        <v>56</v>
      </c>
      <c r="C555" s="49"/>
      <c r="D555" s="67"/>
      <c r="E555" s="67"/>
      <c r="F555" s="67">
        <f>SUM(F535:F554)</f>
        <v>263.8</v>
      </c>
      <c r="G555" s="67">
        <f>SUM(G535:G554)</f>
        <v>78.260000000000005</v>
      </c>
      <c r="H555" s="67"/>
      <c r="I555" s="67"/>
      <c r="J555" s="51"/>
    </row>
    <row r="556" spans="1:10" ht="15" thickBot="1">
      <c r="A556" s="100" t="s">
        <v>420</v>
      </c>
      <c r="B556" s="100"/>
      <c r="C556" s="100"/>
      <c r="D556" s="100"/>
      <c r="E556" s="100"/>
      <c r="F556" s="100"/>
      <c r="G556" s="100"/>
      <c r="H556" s="48"/>
      <c r="I556" s="48"/>
      <c r="J556" s="32">
        <f>SUM(J535:J555)</f>
        <v>342.06</v>
      </c>
    </row>
    <row r="559" spans="1:10">
      <c r="A559" t="s">
        <v>421</v>
      </c>
    </row>
    <row r="561" spans="1:10" ht="15" thickBot="1">
      <c r="A561" s="31" t="s">
        <v>72</v>
      </c>
      <c r="B561" s="32" t="s">
        <v>73</v>
      </c>
      <c r="C561" s="33" t="s">
        <v>74</v>
      </c>
      <c r="D561" s="32" t="s">
        <v>75</v>
      </c>
      <c r="E561" s="32" t="s">
        <v>76</v>
      </c>
      <c r="F561" s="32" t="s">
        <v>77</v>
      </c>
      <c r="G561" s="32" t="s">
        <v>78</v>
      </c>
      <c r="H561" s="32" t="s">
        <v>79</v>
      </c>
      <c r="I561" s="32" t="s">
        <v>80</v>
      </c>
      <c r="J561" s="32" t="s">
        <v>6</v>
      </c>
    </row>
    <row r="562" spans="1:10" ht="15" thickBot="1">
      <c r="A562" s="41">
        <v>1</v>
      </c>
      <c r="B562" s="4" t="str">
        <f>'[1]BRYŁA B'!C161</f>
        <v>Holl + korytarz</v>
      </c>
      <c r="C562" s="35"/>
      <c r="D562" s="35"/>
      <c r="E562" s="35"/>
      <c r="F562" s="35"/>
      <c r="G562" s="35"/>
      <c r="H562" s="35">
        <f>J562</f>
        <v>87.1</v>
      </c>
      <c r="I562" s="35"/>
      <c r="J562" s="35">
        <v>87.1</v>
      </c>
    </row>
    <row r="563" spans="1:10" ht="15" thickBot="1">
      <c r="A563" s="41">
        <v>2</v>
      </c>
      <c r="B563" s="4" t="str">
        <f>'[1]BRYŁA B'!C162</f>
        <v>Poczekalnia dla rodzin pacjentów</v>
      </c>
      <c r="C563" s="35"/>
      <c r="D563" s="35"/>
      <c r="E563" s="35"/>
      <c r="F563" s="35"/>
      <c r="G563" s="36">
        <f>J563</f>
        <v>9.8000000000000007</v>
      </c>
      <c r="H563" s="35"/>
      <c r="I563" s="35"/>
      <c r="J563" s="35">
        <v>9.8000000000000007</v>
      </c>
    </row>
    <row r="564" spans="1:10" ht="15" thickBot="1">
      <c r="A564" s="41">
        <v>3</v>
      </c>
      <c r="B564" s="4" t="str">
        <f>'[1]BRYŁA B'!C164</f>
        <v>Składzik porządkowy</v>
      </c>
      <c r="C564" s="35"/>
      <c r="D564" s="35"/>
      <c r="E564" s="35"/>
      <c r="F564" s="35"/>
      <c r="G564" s="42">
        <f>J564</f>
        <v>2.2000000000000002</v>
      </c>
      <c r="H564" s="35"/>
      <c r="I564" s="35"/>
      <c r="J564" s="35">
        <v>2.2000000000000002</v>
      </c>
    </row>
    <row r="565" spans="1:10" ht="15" thickBot="1">
      <c r="A565" s="41">
        <v>4</v>
      </c>
      <c r="B565" s="4" t="str">
        <f>'[1]BRYŁA B'!C165</f>
        <v>Korytarz</v>
      </c>
      <c r="C565" s="35"/>
      <c r="D565" s="35"/>
      <c r="E565" s="35"/>
      <c r="F565" s="35">
        <f>J565</f>
        <v>59.2</v>
      </c>
      <c r="G565" s="35"/>
      <c r="H565" s="35"/>
      <c r="I565" s="35"/>
      <c r="J565" s="35">
        <v>59.2</v>
      </c>
    </row>
    <row r="566" spans="1:10" ht="15" thickBot="1">
      <c r="A566" s="41">
        <v>5</v>
      </c>
      <c r="B566" s="4" t="str">
        <f>'[1]BRYŁA B'!C166</f>
        <v>Przedsionek brudownika</v>
      </c>
      <c r="C566" s="35"/>
      <c r="D566" s="35"/>
      <c r="E566" s="35"/>
      <c r="F566" s="35">
        <f>J566</f>
        <v>6.1</v>
      </c>
      <c r="G566" s="35"/>
      <c r="H566" s="35"/>
      <c r="I566" s="35"/>
      <c r="J566" s="35">
        <v>6.1</v>
      </c>
    </row>
    <row r="567" spans="1:10" ht="15" thickBot="1">
      <c r="A567" s="41">
        <v>6</v>
      </c>
      <c r="B567" s="4" t="str">
        <f>'[1]BRYŁA B'!C167</f>
        <v>Brudownik</v>
      </c>
      <c r="C567" s="35"/>
      <c r="D567" s="35"/>
      <c r="E567" s="35"/>
      <c r="F567" s="35">
        <f>J567</f>
        <v>9.1</v>
      </c>
      <c r="G567" s="35"/>
      <c r="H567" s="35"/>
      <c r="I567" s="35"/>
      <c r="J567" s="35">
        <v>9.1</v>
      </c>
    </row>
    <row r="568" spans="1:10" ht="15" thickBot="1">
      <c r="A568" s="41">
        <v>7</v>
      </c>
      <c r="B568" s="4" t="str">
        <f>'[1]BRYŁA B'!C168</f>
        <v>Sala wybudzeniowa</v>
      </c>
      <c r="C568" s="35"/>
      <c r="D568" s="35"/>
      <c r="E568" s="35"/>
      <c r="F568" s="35">
        <f>J568</f>
        <v>61.5</v>
      </c>
      <c r="G568" s="35"/>
      <c r="H568" s="35"/>
      <c r="I568" s="35"/>
      <c r="J568" s="35">
        <v>61.5</v>
      </c>
    </row>
    <row r="569" spans="1:10" ht="15" thickBot="1">
      <c r="A569" s="41">
        <v>8</v>
      </c>
      <c r="B569" s="4" t="str">
        <f>'[1]BRYŁA B'!C169</f>
        <v>Magazyn sprzętu - aparatu RTG</v>
      </c>
      <c r="C569" s="35"/>
      <c r="D569" s="35"/>
      <c r="E569" s="35"/>
      <c r="F569" s="35"/>
      <c r="G569" s="42">
        <f>J569</f>
        <v>11.7</v>
      </c>
      <c r="H569" s="35"/>
      <c r="I569" s="35"/>
      <c r="J569" s="35">
        <v>11.7</v>
      </c>
    </row>
    <row r="570" spans="1:10" ht="15" thickBot="1">
      <c r="A570" s="41">
        <v>9</v>
      </c>
      <c r="B570" s="4" t="str">
        <f>'[1]BRYŁA B'!C170</f>
        <v>Przedsionek</v>
      </c>
      <c r="C570" s="35"/>
      <c r="D570" s="35"/>
      <c r="E570" s="35"/>
      <c r="F570" s="35">
        <f t="shared" ref="F570:F576" si="56">J570</f>
        <v>8.8000000000000007</v>
      </c>
      <c r="G570" s="35"/>
      <c r="H570" s="35"/>
      <c r="I570" s="35"/>
      <c r="J570" s="35">
        <v>8.8000000000000007</v>
      </c>
    </row>
    <row r="571" spans="1:10" ht="15" thickBot="1">
      <c r="A571" s="41">
        <v>10</v>
      </c>
      <c r="B571" s="4" t="str">
        <f>'[1]BRYŁA B'!C171</f>
        <v>Śluza pacjentów</v>
      </c>
      <c r="C571" s="35"/>
      <c r="D571" s="35"/>
      <c r="E571" s="35"/>
      <c r="F571" s="35">
        <f t="shared" si="56"/>
        <v>6.8</v>
      </c>
      <c r="G571" s="35"/>
      <c r="H571" s="35"/>
      <c r="I571" s="35"/>
      <c r="J571" s="35">
        <v>6.8</v>
      </c>
    </row>
    <row r="572" spans="1:10" ht="15" thickBot="1">
      <c r="A572" s="41">
        <v>11</v>
      </c>
      <c r="B572" s="4" t="str">
        <f>'[1]BRYŁA B'!C172</f>
        <v>Śluza pacjentów</v>
      </c>
      <c r="C572" s="35"/>
      <c r="D572" s="35"/>
      <c r="E572" s="35"/>
      <c r="F572" s="35">
        <f t="shared" si="56"/>
        <v>27.3</v>
      </c>
      <c r="G572" s="35"/>
      <c r="H572" s="35"/>
      <c r="I572" s="35"/>
      <c r="J572" s="35">
        <v>27.3</v>
      </c>
    </row>
    <row r="573" spans="1:10" ht="15" thickBot="1">
      <c r="A573" s="41">
        <v>12</v>
      </c>
      <c r="B573" s="4" t="str">
        <f>'[1]BRYŁA B'!C173</f>
        <v>Śluza materiałowo - sprzętowa</v>
      </c>
      <c r="C573" s="35"/>
      <c r="D573" s="35"/>
      <c r="E573" s="35"/>
      <c r="F573" s="35">
        <f t="shared" si="56"/>
        <v>10.1</v>
      </c>
      <c r="G573" s="35"/>
      <c r="H573" s="35"/>
      <c r="I573" s="35"/>
      <c r="J573" s="35">
        <v>10.1</v>
      </c>
    </row>
    <row r="574" spans="1:10" ht="15" thickBot="1">
      <c r="A574" s="41">
        <v>13</v>
      </c>
      <c r="B574" s="4" t="str">
        <f>'[1]BRYŁA B'!C174</f>
        <v>Korytarz bloku operacyjnego</v>
      </c>
      <c r="C574" s="35"/>
      <c r="D574" s="35"/>
      <c r="E574" s="35"/>
      <c r="F574" s="35">
        <f t="shared" si="56"/>
        <v>136.80000000000001</v>
      </c>
      <c r="G574" s="35"/>
      <c r="H574" s="35"/>
      <c r="I574" s="35"/>
      <c r="J574" s="35">
        <v>136.80000000000001</v>
      </c>
    </row>
    <row r="575" spans="1:10" ht="15" thickBot="1">
      <c r="A575" s="41">
        <v>14</v>
      </c>
      <c r="B575" s="4" t="str">
        <f>'[1]BRYŁA B'!C175</f>
        <v>Przygotowanie lekarzy</v>
      </c>
      <c r="C575" s="35"/>
      <c r="D575" s="35"/>
      <c r="E575" s="35"/>
      <c r="F575" s="35">
        <f t="shared" si="56"/>
        <v>8.9</v>
      </c>
      <c r="G575" s="35"/>
      <c r="H575" s="35"/>
      <c r="I575" s="35"/>
      <c r="J575" s="35">
        <v>8.9</v>
      </c>
    </row>
    <row r="576" spans="1:10" ht="15" thickBot="1">
      <c r="A576" s="41">
        <v>15</v>
      </c>
      <c r="B576" s="4" t="str">
        <f>'[1]BRYŁA B'!C176</f>
        <v>Przygotowanie pacjentów</v>
      </c>
      <c r="C576" s="35"/>
      <c r="D576" s="35"/>
      <c r="E576" s="35"/>
      <c r="F576" s="35">
        <f t="shared" si="56"/>
        <v>10.5</v>
      </c>
      <c r="G576" s="35"/>
      <c r="H576" s="35"/>
      <c r="I576" s="35"/>
      <c r="J576" s="35">
        <v>10.5</v>
      </c>
    </row>
    <row r="577" spans="1:10" ht="15" thickBot="1">
      <c r="A577" s="41">
        <v>16</v>
      </c>
      <c r="B577" s="4" t="str">
        <f>'[1]BRYŁA B'!C177</f>
        <v>Sala operacyjna aseptyczna</v>
      </c>
      <c r="C577" s="35"/>
      <c r="D577" s="35">
        <f>J577</f>
        <v>38.799999999999997</v>
      </c>
      <c r="E577" s="35"/>
      <c r="F577" s="35"/>
      <c r="G577" s="35"/>
      <c r="H577" s="35"/>
      <c r="I577" s="35"/>
      <c r="J577" s="35">
        <v>38.799999999999997</v>
      </c>
    </row>
    <row r="578" spans="1:10" ht="15" thickBot="1">
      <c r="A578" s="41">
        <v>17</v>
      </c>
      <c r="B578" s="49" t="str">
        <f>'[1]BRYŁA B'!C178</f>
        <v>Instrumentarium - sale aseptyczne</v>
      </c>
      <c r="C578" s="35"/>
      <c r="D578" s="50">
        <f>J578</f>
        <v>8.5</v>
      </c>
      <c r="E578" s="50"/>
      <c r="F578" s="50"/>
      <c r="G578" s="50"/>
      <c r="H578" s="50"/>
      <c r="I578" s="50"/>
      <c r="J578" s="50">
        <v>8.5</v>
      </c>
    </row>
    <row r="579" spans="1:10" ht="15" thickBot="1">
      <c r="A579" s="41">
        <v>18</v>
      </c>
      <c r="B579" s="51" t="str">
        <f>'[1]BRYŁA B'!C179</f>
        <v>Instrumentarium - sala septyczna</v>
      </c>
      <c r="C579" s="35"/>
      <c r="D579" s="52">
        <f>J579</f>
        <v>6.5</v>
      </c>
      <c r="E579" s="52"/>
      <c r="F579" s="52"/>
      <c r="G579" s="52"/>
      <c r="H579" s="52"/>
      <c r="I579" s="52"/>
      <c r="J579" s="52">
        <v>6.5</v>
      </c>
    </row>
    <row r="580" spans="1:10" ht="15" thickBot="1">
      <c r="A580" s="41">
        <v>19</v>
      </c>
      <c r="B580" s="51" t="str">
        <f>'[1]BRYŁA B'!C180</f>
        <v>Przygotowanie lekarzy</v>
      </c>
      <c r="C580" s="35"/>
      <c r="D580" s="52"/>
      <c r="E580" s="52"/>
      <c r="F580" s="52">
        <f>J580</f>
        <v>14.3</v>
      </c>
      <c r="G580" s="52"/>
      <c r="H580" s="52"/>
      <c r="I580" s="52"/>
      <c r="J580" s="52">
        <v>14.3</v>
      </c>
    </row>
    <row r="581" spans="1:10" ht="15" thickBot="1">
      <c r="A581" s="41">
        <v>20</v>
      </c>
      <c r="B581" s="51" t="str">
        <f>'[1]BRYŁA B'!C181</f>
        <v>Przygotowanie pacjentów</v>
      </c>
      <c r="C581" s="35"/>
      <c r="D581" s="52"/>
      <c r="E581" s="52"/>
      <c r="F581" s="52">
        <f>J581</f>
        <v>10.7</v>
      </c>
      <c r="G581" s="52"/>
      <c r="H581" s="52"/>
      <c r="I581" s="52"/>
      <c r="J581" s="52">
        <v>10.7</v>
      </c>
    </row>
    <row r="582" spans="1:10" ht="15" thickBot="1">
      <c r="A582" s="41">
        <v>21</v>
      </c>
      <c r="B582" s="51" t="str">
        <f>'[1]BRYŁA B'!C182</f>
        <v>Sala operacyjna septyczna</v>
      </c>
      <c r="C582" s="35"/>
      <c r="D582" s="52">
        <f>J582</f>
        <v>37</v>
      </c>
      <c r="E582" s="52"/>
      <c r="F582" s="52"/>
      <c r="G582" s="52"/>
      <c r="H582" s="52"/>
      <c r="I582" s="52"/>
      <c r="J582" s="52">
        <v>37</v>
      </c>
    </row>
    <row r="583" spans="1:10" ht="15" thickBot="1">
      <c r="A583" s="41">
        <v>22</v>
      </c>
      <c r="B583" s="51" t="str">
        <f>'[1]BRYŁA B'!C183</f>
        <v>Pom. wstepnego mycia i segregacji</v>
      </c>
      <c r="C583" s="35"/>
      <c r="D583" s="52"/>
      <c r="E583" s="52"/>
      <c r="F583" s="52">
        <f>J583</f>
        <v>39.6</v>
      </c>
      <c r="G583" s="52"/>
      <c r="H583" s="52"/>
      <c r="I583" s="52"/>
      <c r="J583" s="52">
        <v>39.6</v>
      </c>
    </row>
    <row r="584" spans="1:10" ht="15" thickBot="1">
      <c r="A584" s="41">
        <v>23</v>
      </c>
      <c r="B584" s="51" t="str">
        <f>'[1]BRYŁA B'!C184</f>
        <v>Brudownik</v>
      </c>
      <c r="C584" s="35"/>
      <c r="D584" s="52"/>
      <c r="E584" s="52"/>
      <c r="F584" s="52">
        <f>J584</f>
        <v>4.8</v>
      </c>
      <c r="G584" s="52"/>
      <c r="H584" s="52"/>
      <c r="I584" s="52"/>
      <c r="J584" s="52">
        <v>4.8</v>
      </c>
    </row>
    <row r="585" spans="1:10" ht="15" thickBot="1">
      <c r="A585" s="41">
        <v>24</v>
      </c>
      <c r="B585" s="51" t="str">
        <f>'[1]BRYŁA B'!C185</f>
        <v>Hol windowy - winda "brudna"</v>
      </c>
      <c r="C585" s="35"/>
      <c r="D585" s="52"/>
      <c r="E585" s="52"/>
      <c r="F585" s="52"/>
      <c r="G585" s="52">
        <f>J585</f>
        <v>6.5</v>
      </c>
      <c r="H585" s="52"/>
      <c r="I585" s="52"/>
      <c r="J585" s="52">
        <v>6.5</v>
      </c>
    </row>
    <row r="586" spans="1:10" ht="15" thickBot="1">
      <c r="A586" s="41">
        <v>25</v>
      </c>
      <c r="B586" s="51" t="str">
        <f>'[1]BRYŁA B'!C187</f>
        <v>Sterylizacja podręczna, część brudna</v>
      </c>
      <c r="C586" s="35"/>
      <c r="D586" s="52"/>
      <c r="E586" s="52">
        <f>J586</f>
        <v>14.2</v>
      </c>
      <c r="F586" s="52"/>
      <c r="G586" s="52"/>
      <c r="H586" s="52"/>
      <c r="I586" s="52"/>
      <c r="J586" s="52">
        <v>14.2</v>
      </c>
    </row>
    <row r="587" spans="1:10" ht="15" thickBot="1">
      <c r="A587" s="41">
        <v>26</v>
      </c>
      <c r="B587" s="51" t="str">
        <f>'[1]BRYŁA B'!C188</f>
        <v>Śluza umywalkowo - fartuchowa</v>
      </c>
      <c r="C587" s="35"/>
      <c r="D587" s="52"/>
      <c r="E587" s="52"/>
      <c r="F587" s="52">
        <f>J587</f>
        <v>2.9</v>
      </c>
      <c r="G587" s="52"/>
      <c r="H587" s="52"/>
      <c r="I587" s="52"/>
      <c r="J587" s="52">
        <v>2.9</v>
      </c>
    </row>
    <row r="588" spans="1:10" ht="15" thickBot="1">
      <c r="A588" s="41">
        <v>27</v>
      </c>
      <c r="B588" s="51" t="str">
        <f>'[1]BRYŁA B'!C189</f>
        <v>Pom. przyjmowania materiałów sterylnych</v>
      </c>
      <c r="C588" s="35"/>
      <c r="D588" s="52"/>
      <c r="E588" s="52">
        <f>J588</f>
        <v>9.6999999999999993</v>
      </c>
      <c r="F588" s="52"/>
      <c r="G588" s="52"/>
      <c r="H588" s="52"/>
      <c r="I588" s="52"/>
      <c r="J588" s="52">
        <v>9.6999999999999993</v>
      </c>
    </row>
    <row r="589" spans="1:10" ht="15" thickBot="1">
      <c r="A589" s="41">
        <v>28</v>
      </c>
      <c r="B589" s="51" t="str">
        <f>'[1]BRYŁA B'!C190</f>
        <v>Sterylizacja podręczna, część czysta,</v>
      </c>
      <c r="C589" s="35"/>
      <c r="D589" s="52"/>
      <c r="E589" s="52">
        <f>J589</f>
        <v>25.9</v>
      </c>
      <c r="F589" s="52"/>
      <c r="G589" s="52"/>
      <c r="H589" s="52"/>
      <c r="I589" s="52"/>
      <c r="J589" s="52">
        <v>25.9</v>
      </c>
    </row>
    <row r="590" spans="1:10" ht="15" thickBot="1">
      <c r="A590" s="41">
        <v>29</v>
      </c>
      <c r="B590" s="48" t="str">
        <f>'[1]BRYŁA B'!C191</f>
        <v>Śluza umywalkowo - fartuchowa</v>
      </c>
      <c r="C590" s="35"/>
      <c r="D590" s="38"/>
      <c r="E590" s="38"/>
      <c r="F590" s="38">
        <f>J590</f>
        <v>2.8</v>
      </c>
      <c r="G590" s="38"/>
      <c r="H590" s="38"/>
      <c r="I590" s="38"/>
      <c r="J590" s="38">
        <v>2.8</v>
      </c>
    </row>
    <row r="591" spans="1:10" ht="15" thickBot="1">
      <c r="A591" s="41">
        <v>30</v>
      </c>
      <c r="B591" s="4" t="str">
        <f>'[1]BRYŁA B'!C192</f>
        <v>Śluza umywalkowo - fartuchowa</v>
      </c>
      <c r="C591" s="35"/>
      <c r="D591" s="4"/>
      <c r="E591" s="58"/>
      <c r="F591" s="4">
        <f>J591</f>
        <v>5.8</v>
      </c>
      <c r="G591" s="4"/>
      <c r="H591" s="4"/>
      <c r="I591" s="4"/>
      <c r="J591" s="35">
        <v>5.8</v>
      </c>
    </row>
    <row r="592" spans="1:10" ht="15" thickBot="1">
      <c r="A592" s="41">
        <v>31</v>
      </c>
      <c r="B592" s="9" t="str">
        <f>'[1]BRYŁA B'!C193</f>
        <v>Kuchenka herbaciana</v>
      </c>
      <c r="C592" s="13"/>
      <c r="D592" s="9"/>
      <c r="E592" s="77"/>
      <c r="F592" s="9"/>
      <c r="G592" s="9">
        <f>J592</f>
        <v>9.5</v>
      </c>
      <c r="H592" s="9"/>
      <c r="I592" s="9"/>
      <c r="J592" s="13">
        <v>9.5</v>
      </c>
    </row>
    <row r="593" spans="1:10" ht="15" thickBot="1">
      <c r="A593" s="41">
        <v>32</v>
      </c>
      <c r="B593" s="9" t="str">
        <f>'[1]BRYŁA B'!C194</f>
        <v>Pokój wypoczynkowy pielęgniarek</v>
      </c>
      <c r="C593" s="13"/>
      <c r="D593" s="9"/>
      <c r="E593" s="77"/>
      <c r="F593" s="9"/>
      <c r="G593" s="9">
        <f>J593</f>
        <v>15.2</v>
      </c>
      <c r="H593" s="9"/>
      <c r="I593" s="9"/>
      <c r="J593" s="13">
        <v>15.2</v>
      </c>
    </row>
    <row r="594" spans="1:10" ht="15" thickBot="1">
      <c r="A594" s="41">
        <v>33</v>
      </c>
      <c r="B594" s="9" t="str">
        <f>'[1]BRYŁA B'!C195</f>
        <v>Pokój wypoczynkowy lekarzy</v>
      </c>
      <c r="C594" s="13"/>
      <c r="D594" s="9"/>
      <c r="E594" s="77"/>
      <c r="F594" s="9"/>
      <c r="G594" s="9">
        <f>J594</f>
        <v>10.8</v>
      </c>
      <c r="H594" s="9"/>
      <c r="I594" s="9"/>
      <c r="J594" s="13">
        <v>10.8</v>
      </c>
    </row>
    <row r="595" spans="1:10" ht="15" thickBot="1">
      <c r="A595" s="41">
        <v>34</v>
      </c>
      <c r="B595" s="9" t="str">
        <f>'[1]BRYŁA B'!C196</f>
        <v>Pokój wypoczynkowy anestezjologów</v>
      </c>
      <c r="C595" s="13"/>
      <c r="D595" s="9"/>
      <c r="E595" s="77"/>
      <c r="F595" s="9"/>
      <c r="G595" s="9">
        <f>J595</f>
        <v>12.8</v>
      </c>
      <c r="H595" s="9"/>
      <c r="I595" s="9"/>
      <c r="J595" s="13">
        <v>12.8</v>
      </c>
    </row>
    <row r="596" spans="1:10" ht="15" thickBot="1">
      <c r="A596" s="41">
        <v>35</v>
      </c>
      <c r="B596" s="9" t="str">
        <f>'[1]BRYŁA B'!C197</f>
        <v>Sala operacyjna aseptyczna</v>
      </c>
      <c r="C596" s="13"/>
      <c r="D596" s="9">
        <f>J596</f>
        <v>38.799999999999997</v>
      </c>
      <c r="E596" s="77"/>
      <c r="F596" s="9"/>
      <c r="G596" s="9"/>
      <c r="H596" s="9"/>
      <c r="I596" s="9"/>
      <c r="J596" s="13">
        <v>38.799999999999997</v>
      </c>
    </row>
    <row r="597" spans="1:10" ht="15" thickBot="1">
      <c r="A597" s="41">
        <v>36</v>
      </c>
      <c r="B597" s="9" t="str">
        <f>'[1]BRYŁA B'!C198</f>
        <v>Przygotowanie pacjentów</v>
      </c>
      <c r="C597" s="13"/>
      <c r="D597" s="9"/>
      <c r="E597" s="77"/>
      <c r="F597" s="9">
        <f>J597</f>
        <v>10.5</v>
      </c>
      <c r="G597" s="9"/>
      <c r="H597" s="9"/>
      <c r="I597" s="9"/>
      <c r="J597" s="13">
        <v>10.5</v>
      </c>
    </row>
    <row r="598" spans="1:10" ht="15" thickBot="1">
      <c r="A598" s="41">
        <v>37</v>
      </c>
      <c r="B598" s="9" t="str">
        <f>'[1]BRYŁA B'!C199</f>
        <v>Przygotowanie lekarzy</v>
      </c>
      <c r="C598" s="13"/>
      <c r="D598" s="9"/>
      <c r="E598" s="77"/>
      <c r="F598" s="9">
        <f>J598</f>
        <v>8.9</v>
      </c>
      <c r="G598" s="9"/>
      <c r="H598" s="9"/>
      <c r="I598" s="9"/>
      <c r="J598" s="13">
        <v>8.9</v>
      </c>
    </row>
    <row r="599" spans="1:10" ht="15" thickBot="1">
      <c r="A599" s="41">
        <v>38</v>
      </c>
      <c r="B599" s="9" t="str">
        <f>'[1]BRYŁA B'!C200</f>
        <v>Składzik porządkowy</v>
      </c>
      <c r="C599" s="13"/>
      <c r="D599" s="9"/>
      <c r="E599" s="77"/>
      <c r="F599" s="9"/>
      <c r="G599" s="83">
        <f t="shared" ref="G599:G605" si="57">J599</f>
        <v>2.2999999999999998</v>
      </c>
      <c r="H599" s="9"/>
      <c r="I599" s="9"/>
      <c r="J599" s="13">
        <v>2.2999999999999998</v>
      </c>
    </row>
    <row r="600" spans="1:10" ht="15" thickBot="1">
      <c r="A600" s="41">
        <v>39</v>
      </c>
      <c r="B600" s="9" t="str">
        <f>'[1]BRYŁA B'!C201</f>
        <v>WC personelu (K)</v>
      </c>
      <c r="C600" s="13"/>
      <c r="D600" s="9"/>
      <c r="E600" s="77"/>
      <c r="F600" s="9"/>
      <c r="G600" s="9">
        <f t="shared" si="57"/>
        <v>3.7</v>
      </c>
      <c r="H600" s="9"/>
      <c r="I600" s="9"/>
      <c r="J600" s="13">
        <v>3.7</v>
      </c>
    </row>
    <row r="601" spans="1:10" ht="15" thickBot="1">
      <c r="A601" s="41">
        <v>40</v>
      </c>
      <c r="B601" s="9" t="str">
        <f>'[1]BRYŁA B'!C202</f>
        <v>WC personelu (M)</v>
      </c>
      <c r="C601" s="13"/>
      <c r="D601" s="9"/>
      <c r="E601" s="77"/>
      <c r="F601" s="9"/>
      <c r="G601" s="9">
        <f t="shared" si="57"/>
        <v>6.1</v>
      </c>
      <c r="H601" s="9"/>
      <c r="I601" s="9"/>
      <c r="J601" s="13">
        <v>6.1</v>
      </c>
    </row>
    <row r="602" spans="1:10" ht="15" thickBot="1">
      <c r="A602" s="41">
        <v>41</v>
      </c>
      <c r="B602" s="9" t="str">
        <f>'[1]BRYŁA B'!C203</f>
        <v>Szatnia personelu, boks powrotny (K)</v>
      </c>
      <c r="C602" s="13"/>
      <c r="D602" s="9"/>
      <c r="E602" s="77"/>
      <c r="F602" s="9"/>
      <c r="G602" s="9">
        <f t="shared" si="57"/>
        <v>5.6</v>
      </c>
      <c r="H602" s="9"/>
      <c r="I602" s="9"/>
      <c r="J602" s="13">
        <v>5.6</v>
      </c>
    </row>
    <row r="603" spans="1:10" ht="15" thickBot="1">
      <c r="A603" s="41">
        <v>42</v>
      </c>
      <c r="B603" s="9" t="str">
        <f>'[1]BRYŁA B'!C204</f>
        <v>Szatnia personelu, część czysta (K)</v>
      </c>
      <c r="C603" s="13"/>
      <c r="D603" s="9"/>
      <c r="E603" s="77"/>
      <c r="F603" s="9"/>
      <c r="G603" s="9">
        <f t="shared" si="57"/>
        <v>10.8</v>
      </c>
      <c r="H603" s="9"/>
      <c r="I603" s="9"/>
      <c r="J603" s="13">
        <v>10.8</v>
      </c>
    </row>
    <row r="604" spans="1:10" ht="15" thickBot="1">
      <c r="A604" s="41">
        <v>43</v>
      </c>
      <c r="B604" s="9" t="str">
        <f>'[1]BRYŁA B'!C205</f>
        <v>Szatnia personelu, umywalnia (K)</v>
      </c>
      <c r="C604" s="13"/>
      <c r="D604" s="9"/>
      <c r="E604" s="77"/>
      <c r="F604" s="9"/>
      <c r="G604" s="9">
        <f t="shared" si="57"/>
        <v>15.1</v>
      </c>
      <c r="H604" s="9"/>
      <c r="I604" s="9"/>
      <c r="J604" s="13">
        <v>15.1</v>
      </c>
    </row>
    <row r="605" spans="1:10" ht="15" thickBot="1">
      <c r="A605" s="41">
        <v>44</v>
      </c>
      <c r="B605" s="9" t="str">
        <f>'[1]BRYŁA B'!C206</f>
        <v>Szatnia personelu, część brudna (K)</v>
      </c>
      <c r="C605" s="13"/>
      <c r="D605" s="9"/>
      <c r="E605" s="77"/>
      <c r="F605" s="9"/>
      <c r="G605" s="9">
        <f t="shared" si="57"/>
        <v>21.7</v>
      </c>
      <c r="H605" s="9"/>
      <c r="I605" s="9"/>
      <c r="J605" s="13">
        <v>21.7</v>
      </c>
    </row>
    <row r="606" spans="1:10" ht="15" thickBot="1">
      <c r="A606" s="41">
        <v>45</v>
      </c>
      <c r="B606" s="9" t="str">
        <f>'[1]BRYŁA B'!C207</f>
        <v>Przedsionek</v>
      </c>
      <c r="C606" s="13"/>
      <c r="D606" s="9"/>
      <c r="E606" s="77"/>
      <c r="F606" s="9">
        <f>J606</f>
        <v>2.2999999999999998</v>
      </c>
      <c r="G606" s="9"/>
      <c r="H606" s="9"/>
      <c r="I606" s="9"/>
      <c r="J606" s="13">
        <v>2.2999999999999998</v>
      </c>
    </row>
    <row r="607" spans="1:10" ht="15" thickBot="1">
      <c r="A607" s="41">
        <v>46</v>
      </c>
      <c r="B607" s="9" t="str">
        <f>'[1]BRYŁA B'!C208</f>
        <v>Korytarz</v>
      </c>
      <c r="C607" s="13"/>
      <c r="D607" s="9"/>
      <c r="E607" s="77"/>
      <c r="F607" s="9">
        <f>J607</f>
        <v>17.5</v>
      </c>
      <c r="G607" s="9"/>
      <c r="H607" s="9"/>
      <c r="I607" s="9"/>
      <c r="J607" s="13">
        <v>17.5</v>
      </c>
    </row>
    <row r="608" spans="1:10" ht="15" thickBot="1">
      <c r="A608" s="41">
        <v>47</v>
      </c>
      <c r="B608" s="9" t="str">
        <f>'[1]BRYŁA B'!C209</f>
        <v>Szatnia personelu, część brudna (M)</v>
      </c>
      <c r="C608" s="13"/>
      <c r="D608" s="9"/>
      <c r="E608" s="77"/>
      <c r="F608" s="9"/>
      <c r="G608" s="9">
        <f t="shared" ref="G608:G614" si="58">J608</f>
        <v>9</v>
      </c>
      <c r="H608" s="9"/>
      <c r="I608" s="9"/>
      <c r="J608" s="13">
        <v>9</v>
      </c>
    </row>
    <row r="609" spans="1:10" ht="15" thickBot="1">
      <c r="A609" s="41">
        <v>48</v>
      </c>
      <c r="B609" s="9" t="str">
        <f>'[1]BRYŁA B'!C210</f>
        <v>Szatnia personelu, umywalnia (M)</v>
      </c>
      <c r="C609" s="13"/>
      <c r="D609" s="9"/>
      <c r="E609" s="77"/>
      <c r="F609" s="9"/>
      <c r="G609" s="9">
        <f t="shared" si="58"/>
        <v>12.8</v>
      </c>
      <c r="H609" s="9"/>
      <c r="I609" s="9"/>
      <c r="J609" s="13">
        <v>12.8</v>
      </c>
    </row>
    <row r="610" spans="1:10" ht="15" thickBot="1">
      <c r="A610" s="41">
        <v>49</v>
      </c>
      <c r="B610" s="9" t="str">
        <f>'[1]BRYŁA B'!C211</f>
        <v>Szatnia personelu, część czysta (M)</v>
      </c>
      <c r="C610" s="13"/>
      <c r="D610" s="9"/>
      <c r="E610" s="77"/>
      <c r="F610" s="9"/>
      <c r="G610" s="9">
        <f t="shared" si="58"/>
        <v>8.9</v>
      </c>
      <c r="H610" s="9"/>
      <c r="I610" s="9"/>
      <c r="J610" s="13">
        <v>8.9</v>
      </c>
    </row>
    <row r="611" spans="1:10" ht="15" thickBot="1">
      <c r="A611" s="41">
        <v>50</v>
      </c>
      <c r="B611" s="9" t="str">
        <f>'[1]BRYŁA B'!C212</f>
        <v>Szatnia personelu, boks powrotny (M)</v>
      </c>
      <c r="C611" s="13"/>
      <c r="D611" s="9"/>
      <c r="E611" s="77"/>
      <c r="F611" s="9"/>
      <c r="G611" s="9">
        <f t="shared" si="58"/>
        <v>4.8</v>
      </c>
      <c r="H611" s="9"/>
      <c r="I611" s="9"/>
      <c r="J611" s="13">
        <v>4.8</v>
      </c>
    </row>
    <row r="612" spans="1:10" ht="15" thickBot="1">
      <c r="A612" s="41">
        <v>51</v>
      </c>
      <c r="B612" s="9" t="str">
        <f>'[1]BRYŁA B'!C213</f>
        <v>Boks bielizny brudnej</v>
      </c>
      <c r="C612" s="13"/>
      <c r="D612" s="9"/>
      <c r="E612" s="77"/>
      <c r="F612" s="9"/>
      <c r="G612" s="9">
        <f t="shared" si="58"/>
        <v>5.6</v>
      </c>
      <c r="H612" s="9"/>
      <c r="I612" s="9"/>
      <c r="J612" s="13">
        <v>5.6</v>
      </c>
    </row>
    <row r="613" spans="1:10" ht="15" thickBot="1">
      <c r="A613" s="41">
        <v>52</v>
      </c>
      <c r="B613" s="9" t="str">
        <f>'[1]BRYŁA B'!C214</f>
        <v>Magazyn</v>
      </c>
      <c r="C613" s="13"/>
      <c r="D613" s="9"/>
      <c r="E613" s="77"/>
      <c r="F613" s="9"/>
      <c r="G613" s="83">
        <f t="shared" si="58"/>
        <v>2.9</v>
      </c>
      <c r="H613" s="9"/>
      <c r="I613" s="9"/>
      <c r="J613" s="13">
        <v>2.9</v>
      </c>
    </row>
    <row r="614" spans="1:10" ht="15" thickBot="1">
      <c r="A614" s="41">
        <v>53</v>
      </c>
      <c r="B614" s="9" t="str">
        <f>'[1]BRYŁA B'!C215</f>
        <v>Składzik porządkowy</v>
      </c>
      <c r="C614" s="13"/>
      <c r="D614" s="9"/>
      <c r="E614" s="77"/>
      <c r="F614" s="9"/>
      <c r="G614" s="83">
        <f t="shared" si="58"/>
        <v>2.6</v>
      </c>
      <c r="H614" s="9"/>
      <c r="I614" s="9"/>
      <c r="J614" s="13">
        <v>2.6</v>
      </c>
    </row>
    <row r="615" spans="1:10" ht="15" thickBot="1">
      <c r="A615" s="41">
        <v>54</v>
      </c>
      <c r="B615" s="9" t="str">
        <f>'[1]BRYŁA B'!C216</f>
        <v>Korytarz</v>
      </c>
      <c r="C615" s="13"/>
      <c r="D615" s="9"/>
      <c r="E615" s="77"/>
      <c r="F615" s="9"/>
      <c r="G615" s="9"/>
      <c r="H615" s="9">
        <f>J615</f>
        <v>18.2</v>
      </c>
      <c r="I615" s="9"/>
      <c r="J615" s="13">
        <v>18.2</v>
      </c>
    </row>
    <row r="616" spans="1:10" ht="15" thickBot="1">
      <c r="A616" s="41">
        <v>55</v>
      </c>
      <c r="B616" s="9" t="str">
        <f>'[1]BRYŁA B'!C217</f>
        <v>Pomieszczenie biurowe</v>
      </c>
      <c r="C616" s="13"/>
      <c r="D616" s="9"/>
      <c r="E616" s="77"/>
      <c r="F616" s="9"/>
      <c r="G616" s="78">
        <f t="shared" ref="G616:G622" si="59">J616</f>
        <v>11.8</v>
      </c>
      <c r="H616" s="9"/>
      <c r="I616" s="9"/>
      <c r="J616" s="13">
        <v>11.8</v>
      </c>
    </row>
    <row r="617" spans="1:10" ht="15" thickBot="1">
      <c r="A617" s="41">
        <v>56</v>
      </c>
      <c r="B617" s="9" t="str">
        <f>'[1]BRYŁA B'!C218</f>
        <v>Pomieszczenie biurowe</v>
      </c>
      <c r="C617" s="13"/>
      <c r="D617" s="9"/>
      <c r="E617" s="77"/>
      <c r="F617" s="9"/>
      <c r="G617" s="78">
        <f t="shared" si="59"/>
        <v>10.199999999999999</v>
      </c>
      <c r="H617" s="9"/>
      <c r="I617" s="9"/>
      <c r="J617" s="13">
        <v>10.199999999999999</v>
      </c>
    </row>
    <row r="618" spans="1:10" ht="15" thickBot="1">
      <c r="A618" s="41">
        <v>57</v>
      </c>
      <c r="B618" s="9" t="str">
        <f>'[1]BRYŁA B'!C219</f>
        <v>WC</v>
      </c>
      <c r="C618" s="13"/>
      <c r="D618" s="9"/>
      <c r="E618" s="77"/>
      <c r="F618" s="9"/>
      <c r="G618" s="9">
        <f t="shared" si="59"/>
        <v>10.5</v>
      </c>
      <c r="H618" s="9"/>
      <c r="I618" s="9"/>
      <c r="J618" s="13">
        <v>10.5</v>
      </c>
    </row>
    <row r="619" spans="1:10" ht="15" thickBot="1">
      <c r="A619" s="41">
        <v>58</v>
      </c>
      <c r="B619" s="9" t="str">
        <f>'[1]BRYŁA B'!C220</f>
        <v>Pokój śniadań</v>
      </c>
      <c r="C619" s="13"/>
      <c r="D619" s="9"/>
      <c r="E619" s="77"/>
      <c r="F619" s="9"/>
      <c r="G619" s="9">
        <f t="shared" si="59"/>
        <v>10</v>
      </c>
      <c r="H619" s="9"/>
      <c r="I619" s="9"/>
      <c r="J619" s="13">
        <v>10</v>
      </c>
    </row>
    <row r="620" spans="1:10" ht="15" thickBot="1">
      <c r="A620" s="41">
        <v>59</v>
      </c>
      <c r="B620" s="9" t="str">
        <f>'[1]BRYŁA B'!C221</f>
        <v>Kuchenka</v>
      </c>
      <c r="C620" s="13"/>
      <c r="D620" s="9"/>
      <c r="E620" s="77"/>
      <c r="F620" s="9"/>
      <c r="G620" s="9">
        <f t="shared" si="59"/>
        <v>10.7</v>
      </c>
      <c r="H620" s="9"/>
      <c r="I620" s="9"/>
      <c r="J620" s="13">
        <v>10.7</v>
      </c>
    </row>
    <row r="621" spans="1:10" ht="15" thickBot="1">
      <c r="A621" s="41">
        <v>60</v>
      </c>
      <c r="B621" s="9" t="str">
        <f>'[1]BRYŁA B'!C222</f>
        <v>WC</v>
      </c>
      <c r="C621" s="13"/>
      <c r="D621" s="9"/>
      <c r="E621" s="77"/>
      <c r="F621" s="9"/>
      <c r="G621" s="9">
        <f t="shared" si="59"/>
        <v>10.5</v>
      </c>
      <c r="H621" s="9"/>
      <c r="I621" s="9"/>
      <c r="J621" s="13">
        <v>10.5</v>
      </c>
    </row>
    <row r="622" spans="1:10" ht="15" thickBot="1">
      <c r="A622" s="41">
        <v>61</v>
      </c>
      <c r="B622" s="9" t="str">
        <f>'[1]BRYŁA B'!C223</f>
        <v>Gabinet lekarski</v>
      </c>
      <c r="C622" s="13"/>
      <c r="D622" s="9"/>
      <c r="E622" s="77"/>
      <c r="F622" s="9"/>
      <c r="G622" s="9">
        <f t="shared" si="59"/>
        <v>21.8</v>
      </c>
      <c r="H622" s="9"/>
      <c r="I622" s="9"/>
      <c r="J622" s="13">
        <v>21.8</v>
      </c>
    </row>
    <row r="623" spans="1:10" ht="15" thickBot="1">
      <c r="A623" s="41">
        <v>62</v>
      </c>
      <c r="B623" s="9" t="str">
        <f>'[1]BRYŁA B'!C224</f>
        <v>Klatka schodowa</v>
      </c>
      <c r="C623" s="13"/>
      <c r="D623" s="9"/>
      <c r="E623" s="77"/>
      <c r="F623" s="9"/>
      <c r="G623" s="9"/>
      <c r="H623" s="9">
        <f>J623</f>
        <v>23.63</v>
      </c>
      <c r="I623" s="9"/>
      <c r="J623" s="13">
        <v>23.63</v>
      </c>
    </row>
    <row r="624" spans="1:10" ht="15" thickBot="1">
      <c r="A624" s="41">
        <v>63</v>
      </c>
      <c r="B624" s="9" t="str">
        <f>'[1]BRYŁA B'!C225</f>
        <v>Klatka schodowa</v>
      </c>
      <c r="C624" s="13"/>
      <c r="D624" s="9"/>
      <c r="E624" s="77"/>
      <c r="F624" s="9"/>
      <c r="G624" s="9"/>
      <c r="H624" s="9">
        <f>J624</f>
        <v>20.92</v>
      </c>
      <c r="I624" s="9"/>
      <c r="J624" s="13">
        <v>20.92</v>
      </c>
    </row>
    <row r="625" spans="1:10" ht="15" thickBot="1">
      <c r="A625" s="9"/>
      <c r="B625" s="40" t="s">
        <v>56</v>
      </c>
      <c r="C625" s="9"/>
      <c r="D625" s="79">
        <f>SUM(D562:D624)</f>
        <v>129.6</v>
      </c>
      <c r="E625" s="31">
        <f>SUM(E562:E624)</f>
        <v>49.8</v>
      </c>
      <c r="F625" s="31">
        <f>SUM(F562:F624)</f>
        <v>465.20000000000005</v>
      </c>
      <c r="G625" s="31">
        <f>SUM(G562:G624)</f>
        <v>275.89999999999998</v>
      </c>
      <c r="H625" s="31">
        <f>SUM(H562:H624)</f>
        <v>149.85000000000002</v>
      </c>
      <c r="I625" s="31"/>
      <c r="J625" s="9"/>
    </row>
    <row r="626" spans="1:10" ht="15" thickBot="1">
      <c r="A626" s="100" t="s">
        <v>422</v>
      </c>
      <c r="B626" s="100"/>
      <c r="C626" s="100"/>
      <c r="D626" s="100"/>
      <c r="E626" s="100"/>
      <c r="F626" s="100"/>
      <c r="G626" s="100"/>
      <c r="H626" s="48"/>
      <c r="I626" s="48"/>
      <c r="J626" s="32">
        <f>SUM(J562:J625)</f>
        <v>1070.3500000000001</v>
      </c>
    </row>
    <row r="629" spans="1:10">
      <c r="A629" t="s">
        <v>423</v>
      </c>
    </row>
    <row r="631" spans="1:10" ht="15" thickBot="1">
      <c r="A631" s="31" t="s">
        <v>72</v>
      </c>
      <c r="B631" s="32" t="s">
        <v>73</v>
      </c>
      <c r="C631" s="33" t="s">
        <v>74</v>
      </c>
      <c r="D631" s="32" t="s">
        <v>75</v>
      </c>
      <c r="E631" s="32" t="s">
        <v>76</v>
      </c>
      <c r="F631" s="32" t="s">
        <v>77</v>
      </c>
      <c r="G631" s="32" t="s">
        <v>78</v>
      </c>
      <c r="H631" s="32" t="s">
        <v>79</v>
      </c>
      <c r="I631" s="32" t="s">
        <v>80</v>
      </c>
      <c r="J631" s="32" t="s">
        <v>6</v>
      </c>
    </row>
    <row r="632" spans="1:10" ht="15" thickBot="1">
      <c r="A632" s="56">
        <v>1</v>
      </c>
      <c r="B632" s="51" t="s">
        <v>406</v>
      </c>
      <c r="C632" s="35">
        <v>178</v>
      </c>
      <c r="D632" s="52"/>
      <c r="E632" s="52"/>
      <c r="F632" s="52">
        <f>J632</f>
        <v>68.739999999999995</v>
      </c>
      <c r="G632" s="52"/>
      <c r="H632" s="52"/>
      <c r="I632" s="52"/>
      <c r="J632" s="52">
        <v>68.739999999999995</v>
      </c>
    </row>
    <row r="633" spans="1:10" ht="15" thickBot="1">
      <c r="A633" s="56">
        <v>2</v>
      </c>
      <c r="B633" s="51" t="s">
        <v>406</v>
      </c>
      <c r="C633" s="35">
        <v>179</v>
      </c>
      <c r="D633" s="52"/>
      <c r="E633" s="52"/>
      <c r="F633" s="52">
        <f>J633</f>
        <v>68.739999999999995</v>
      </c>
      <c r="G633" s="52"/>
      <c r="H633" s="52"/>
      <c r="I633" s="52"/>
      <c r="J633" s="52">
        <v>68.739999999999995</v>
      </c>
    </row>
    <row r="634" spans="1:10" ht="15" thickBot="1">
      <c r="A634" s="56">
        <v>3</v>
      </c>
      <c r="B634" s="9" t="s">
        <v>406</v>
      </c>
      <c r="C634" s="13">
        <v>186</v>
      </c>
      <c r="D634" s="9"/>
      <c r="E634" s="77"/>
      <c r="F634" s="9">
        <f>J634</f>
        <v>15.26</v>
      </c>
      <c r="G634" s="9"/>
      <c r="H634" s="9"/>
      <c r="I634" s="9"/>
      <c r="J634" s="13">
        <v>15.26</v>
      </c>
    </row>
    <row r="635" spans="1:10" ht="15" thickBot="1">
      <c r="A635" s="56">
        <v>4</v>
      </c>
      <c r="B635" s="9" t="s">
        <v>424</v>
      </c>
      <c r="C635" s="13" t="s">
        <v>425</v>
      </c>
      <c r="D635" s="9"/>
      <c r="E635" s="77"/>
      <c r="F635" s="9"/>
      <c r="G635" s="83">
        <f>J635</f>
        <v>7.35</v>
      </c>
      <c r="H635" s="9"/>
      <c r="I635" s="9"/>
      <c r="J635" s="13">
        <v>7.35</v>
      </c>
    </row>
    <row r="636" spans="1:10" ht="15" thickBot="1">
      <c r="A636" s="56">
        <v>5</v>
      </c>
      <c r="B636" s="9" t="s">
        <v>426</v>
      </c>
      <c r="C636" s="13" t="s">
        <v>126</v>
      </c>
      <c r="D636" s="9"/>
      <c r="E636" s="77"/>
      <c r="F636" s="9"/>
      <c r="G636" s="83">
        <f>J636</f>
        <v>5.67</v>
      </c>
      <c r="H636" s="9"/>
      <c r="I636" s="9"/>
      <c r="J636" s="13">
        <v>5.67</v>
      </c>
    </row>
    <row r="637" spans="1:10" ht="15" thickBot="1">
      <c r="A637" s="56">
        <v>6</v>
      </c>
      <c r="B637" s="9" t="s">
        <v>427</v>
      </c>
      <c r="C637" s="13">
        <v>193</v>
      </c>
      <c r="D637" s="9"/>
      <c r="E637" s="77"/>
      <c r="F637" s="9">
        <f t="shared" ref="F637:F649" si="60">J637</f>
        <v>47.6</v>
      </c>
      <c r="G637" s="9"/>
      <c r="H637" s="9"/>
      <c r="I637" s="9"/>
      <c r="J637" s="13">
        <v>47.6</v>
      </c>
    </row>
    <row r="638" spans="1:10" ht="15" thickBot="1">
      <c r="A638" s="56">
        <v>7</v>
      </c>
      <c r="B638" s="9" t="s">
        <v>428</v>
      </c>
      <c r="C638" s="13" t="s">
        <v>127</v>
      </c>
      <c r="D638" s="9"/>
      <c r="E638" s="77"/>
      <c r="F638" s="9">
        <f t="shared" si="60"/>
        <v>5.04</v>
      </c>
      <c r="G638" s="9"/>
      <c r="H638" s="9"/>
      <c r="I638" s="9"/>
      <c r="J638" s="13">
        <v>5.04</v>
      </c>
    </row>
    <row r="639" spans="1:10" ht="15" thickBot="1">
      <c r="A639" s="56">
        <v>8</v>
      </c>
      <c r="B639" s="9" t="s">
        <v>427</v>
      </c>
      <c r="C639" s="13">
        <v>194</v>
      </c>
      <c r="D639" s="9"/>
      <c r="E639" s="77"/>
      <c r="F639" s="9">
        <f t="shared" si="60"/>
        <v>39.18</v>
      </c>
      <c r="G639" s="9"/>
      <c r="H639" s="9"/>
      <c r="I639" s="9"/>
      <c r="J639" s="13">
        <v>39.18</v>
      </c>
    </row>
    <row r="640" spans="1:10" ht="15" thickBot="1">
      <c r="A640" s="56">
        <v>9</v>
      </c>
      <c r="B640" s="9" t="s">
        <v>428</v>
      </c>
      <c r="C640" s="13" t="s">
        <v>130</v>
      </c>
      <c r="D640" s="9"/>
      <c r="E640" s="77"/>
      <c r="F640" s="9">
        <f t="shared" si="60"/>
        <v>5.04</v>
      </c>
      <c r="G640" s="9"/>
      <c r="H640" s="9"/>
      <c r="I640" s="9"/>
      <c r="J640" s="13">
        <v>5.04</v>
      </c>
    </row>
    <row r="641" spans="1:10" ht="15" thickBot="1">
      <c r="A641" s="56">
        <v>10</v>
      </c>
      <c r="B641" s="9" t="s">
        <v>427</v>
      </c>
      <c r="C641" s="13" t="s">
        <v>133</v>
      </c>
      <c r="D641" s="9"/>
      <c r="E641" s="77"/>
      <c r="F641" s="9">
        <f t="shared" si="60"/>
        <v>22.13</v>
      </c>
      <c r="G641" s="9"/>
      <c r="H641" s="9"/>
      <c r="I641" s="9"/>
      <c r="J641" s="13">
        <v>22.13</v>
      </c>
    </row>
    <row r="642" spans="1:10" ht="15" thickBot="1">
      <c r="A642" s="56">
        <v>11</v>
      </c>
      <c r="B642" s="9" t="s">
        <v>427</v>
      </c>
      <c r="C642" s="13" t="s">
        <v>134</v>
      </c>
      <c r="D642" s="9"/>
      <c r="E642" s="77"/>
      <c r="F642" s="9">
        <f t="shared" si="60"/>
        <v>16.829999999999998</v>
      </c>
      <c r="G642" s="9"/>
      <c r="H642" s="9"/>
      <c r="I642" s="9"/>
      <c r="J642" s="13">
        <v>16.829999999999998</v>
      </c>
    </row>
    <row r="643" spans="1:10" ht="15" thickBot="1">
      <c r="A643" s="56">
        <v>12</v>
      </c>
      <c r="B643" s="9" t="s">
        <v>406</v>
      </c>
      <c r="C643" s="13" t="s">
        <v>135</v>
      </c>
      <c r="D643" s="9"/>
      <c r="E643" s="77"/>
      <c r="F643" s="9">
        <f t="shared" si="60"/>
        <v>5.09</v>
      </c>
      <c r="G643" s="9"/>
      <c r="H643" s="9"/>
      <c r="I643" s="9"/>
      <c r="J643" s="13">
        <v>5.09</v>
      </c>
    </row>
    <row r="644" spans="1:10" ht="15" thickBot="1">
      <c r="A644" s="56">
        <v>13</v>
      </c>
      <c r="B644" s="9" t="s">
        <v>427</v>
      </c>
      <c r="C644" s="13" t="s">
        <v>136</v>
      </c>
      <c r="D644" s="9"/>
      <c r="E644" s="77"/>
      <c r="F644" s="9">
        <f t="shared" si="60"/>
        <v>21.86</v>
      </c>
      <c r="G644" s="9"/>
      <c r="H644" s="9"/>
      <c r="I644" s="9"/>
      <c r="J644" s="13">
        <v>21.86</v>
      </c>
    </row>
    <row r="645" spans="1:10" ht="15" thickBot="1">
      <c r="A645" s="56">
        <v>14</v>
      </c>
      <c r="B645" s="9" t="s">
        <v>427</v>
      </c>
      <c r="C645" s="13" t="s">
        <v>137</v>
      </c>
      <c r="D645" s="9"/>
      <c r="E645" s="77"/>
      <c r="F645" s="9">
        <f t="shared" si="60"/>
        <v>16.28</v>
      </c>
      <c r="G645" s="9"/>
      <c r="H645" s="9"/>
      <c r="I645" s="9"/>
      <c r="J645" s="13">
        <v>16.28</v>
      </c>
    </row>
    <row r="646" spans="1:10" ht="15" thickBot="1">
      <c r="A646" s="56">
        <v>15</v>
      </c>
      <c r="B646" s="9" t="s">
        <v>406</v>
      </c>
      <c r="C646" s="13" t="s">
        <v>138</v>
      </c>
      <c r="D646" s="9"/>
      <c r="E646" s="77"/>
      <c r="F646" s="9">
        <f t="shared" si="60"/>
        <v>5.9</v>
      </c>
      <c r="G646" s="9"/>
      <c r="H646" s="9"/>
      <c r="I646" s="9"/>
      <c r="J646" s="13">
        <v>5.9</v>
      </c>
    </row>
    <row r="647" spans="1:10" ht="15" thickBot="1">
      <c r="A647" s="56">
        <v>16</v>
      </c>
      <c r="B647" s="9" t="s">
        <v>429</v>
      </c>
      <c r="C647" s="13" t="s">
        <v>430</v>
      </c>
      <c r="D647" s="9"/>
      <c r="E647" s="77"/>
      <c r="F647" s="9">
        <f t="shared" si="60"/>
        <v>19.38</v>
      </c>
      <c r="G647" s="9"/>
      <c r="H647" s="9"/>
      <c r="I647" s="9"/>
      <c r="J647" s="13">
        <v>19.38</v>
      </c>
    </row>
    <row r="648" spans="1:10" ht="15" thickBot="1">
      <c r="A648" s="56">
        <v>17</v>
      </c>
      <c r="B648" s="9" t="s">
        <v>431</v>
      </c>
      <c r="C648" s="13" t="s">
        <v>432</v>
      </c>
      <c r="D648" s="9"/>
      <c r="E648" s="77"/>
      <c r="F648" s="9">
        <f t="shared" si="60"/>
        <v>7.04</v>
      </c>
      <c r="G648" s="9"/>
      <c r="H648" s="9"/>
      <c r="I648" s="9"/>
      <c r="J648" s="13">
        <v>7.04</v>
      </c>
    </row>
    <row r="649" spans="1:10" ht="15" thickBot="1">
      <c r="A649" s="56">
        <v>18</v>
      </c>
      <c r="B649" s="9" t="s">
        <v>433</v>
      </c>
      <c r="C649" s="13" t="s">
        <v>434</v>
      </c>
      <c r="D649" s="9"/>
      <c r="E649" s="77"/>
      <c r="F649" s="9">
        <f t="shared" si="60"/>
        <v>12.97</v>
      </c>
      <c r="G649" s="9"/>
      <c r="H649" s="9"/>
      <c r="I649" s="9"/>
      <c r="J649" s="13">
        <v>12.97</v>
      </c>
    </row>
    <row r="650" spans="1:10" ht="15" thickBot="1">
      <c r="A650" s="56">
        <v>19</v>
      </c>
      <c r="B650" s="9" t="s">
        <v>435</v>
      </c>
      <c r="C650" s="13" t="s">
        <v>139</v>
      </c>
      <c r="D650" s="9"/>
      <c r="E650" s="77"/>
      <c r="F650" s="9"/>
      <c r="G650" s="9">
        <f>J650</f>
        <v>16.3</v>
      </c>
      <c r="H650" s="9"/>
      <c r="I650" s="9"/>
      <c r="J650" s="13">
        <v>16.3</v>
      </c>
    </row>
    <row r="651" spans="1:10" ht="15" thickBot="1">
      <c r="A651" s="56">
        <v>20</v>
      </c>
      <c r="B651" s="9" t="s">
        <v>436</v>
      </c>
      <c r="C651" s="13"/>
      <c r="D651" s="9"/>
      <c r="E651" s="77"/>
      <c r="F651" s="9">
        <v>11.45</v>
      </c>
      <c r="G651" s="9"/>
      <c r="H651" s="9"/>
      <c r="I651" s="9"/>
      <c r="J651" s="13">
        <v>11.45</v>
      </c>
    </row>
    <row r="652" spans="1:10" ht="15" thickBot="1">
      <c r="A652" s="56">
        <v>21</v>
      </c>
      <c r="B652" s="9" t="s">
        <v>437</v>
      </c>
      <c r="C652" s="13"/>
      <c r="D652" s="9"/>
      <c r="E652" s="77"/>
      <c r="F652" s="9">
        <v>7.55</v>
      </c>
      <c r="G652" s="9"/>
      <c r="H652" s="9"/>
      <c r="I652" s="9"/>
      <c r="J652" s="13">
        <v>7.55</v>
      </c>
    </row>
    <row r="653" spans="1:10" ht="15" thickBot="1">
      <c r="A653" s="56">
        <v>22</v>
      </c>
      <c r="B653" s="9" t="s">
        <v>438</v>
      </c>
      <c r="C653" s="13"/>
      <c r="D653" s="9">
        <v>37.89</v>
      </c>
      <c r="E653" s="77"/>
      <c r="F653" s="9"/>
      <c r="G653" s="9"/>
      <c r="H653" s="9"/>
      <c r="I653" s="9"/>
      <c r="J653" s="13">
        <v>37.89</v>
      </c>
    </row>
    <row r="654" spans="1:10" ht="15" thickBot="1">
      <c r="A654" s="56">
        <v>23</v>
      </c>
      <c r="B654" s="9" t="s">
        <v>439</v>
      </c>
      <c r="C654" s="13"/>
      <c r="D654" s="9"/>
      <c r="E654" s="77"/>
      <c r="F654" s="9">
        <v>8.26</v>
      </c>
      <c r="G654" s="9"/>
      <c r="H654" s="9"/>
      <c r="I654" s="9"/>
      <c r="J654" s="13">
        <v>8.26</v>
      </c>
    </row>
    <row r="655" spans="1:10" ht="15" thickBot="1">
      <c r="A655" s="56">
        <v>24</v>
      </c>
      <c r="B655" s="9" t="s">
        <v>440</v>
      </c>
      <c r="C655" s="13"/>
      <c r="D655" s="9"/>
      <c r="E655" s="77"/>
      <c r="F655" s="9">
        <v>9.44</v>
      </c>
      <c r="G655" s="9"/>
      <c r="H655" s="9"/>
      <c r="I655" s="9"/>
      <c r="J655" s="13">
        <v>9.44</v>
      </c>
    </row>
    <row r="656" spans="1:10" ht="15" thickBot="1">
      <c r="A656" s="9"/>
      <c r="B656" s="40" t="s">
        <v>56</v>
      </c>
      <c r="C656" s="9"/>
      <c r="D656" s="79">
        <f>SUM(D632:D655)</f>
        <v>37.89</v>
      </c>
      <c r="E656" s="79">
        <f>SUM(E632:E655)</f>
        <v>0</v>
      </c>
      <c r="F656" s="79">
        <f>SUM(F632:F655)</f>
        <v>413.78</v>
      </c>
      <c r="G656" s="79">
        <f>SUM(G632:G655)</f>
        <v>29.32</v>
      </c>
      <c r="H656" s="79">
        <f>SUM(H632:H655)</f>
        <v>0</v>
      </c>
      <c r="I656" s="31"/>
      <c r="J656" s="9"/>
    </row>
    <row r="657" spans="1:10" ht="15" thickBot="1">
      <c r="A657" s="100" t="s">
        <v>441</v>
      </c>
      <c r="B657" s="100"/>
      <c r="C657" s="100"/>
      <c r="D657" s="100"/>
      <c r="E657" s="100"/>
      <c r="F657" s="100"/>
      <c r="G657" s="100"/>
      <c r="H657" s="48"/>
      <c r="I657" s="48"/>
      <c r="J657" s="32">
        <f>SUM(J632:J656)</f>
        <v>480.98999999999995</v>
      </c>
    </row>
    <row r="660" spans="1:10">
      <c r="A660" t="s">
        <v>442</v>
      </c>
    </row>
    <row r="661" spans="1:10" ht="15" thickBot="1"/>
    <row r="662" spans="1:10" ht="15" thickBot="1">
      <c r="A662" s="31" t="s">
        <v>72</v>
      </c>
      <c r="B662" s="32" t="s">
        <v>73</v>
      </c>
      <c r="C662" s="33" t="s">
        <v>74</v>
      </c>
      <c r="D662" s="32" t="s">
        <v>75</v>
      </c>
      <c r="E662" s="32" t="s">
        <v>76</v>
      </c>
      <c r="F662" s="32" t="s">
        <v>77</v>
      </c>
      <c r="G662" s="32" t="s">
        <v>78</v>
      </c>
      <c r="H662" s="32" t="s">
        <v>79</v>
      </c>
      <c r="I662" s="32" t="s">
        <v>80</v>
      </c>
      <c r="J662" s="32" t="s">
        <v>6</v>
      </c>
    </row>
    <row r="663" spans="1:10" ht="15" thickBot="1">
      <c r="A663" s="41">
        <v>1</v>
      </c>
      <c r="B663" s="4" t="s">
        <v>160</v>
      </c>
      <c r="C663" s="35"/>
      <c r="D663" s="35"/>
      <c r="E663" s="35"/>
      <c r="F663" s="35"/>
      <c r="G663" s="35">
        <v>6.5</v>
      </c>
      <c r="H663" s="35"/>
      <c r="I663" s="35"/>
      <c r="J663" s="35">
        <v>6.5</v>
      </c>
    </row>
    <row r="664" spans="1:10" ht="15" thickBot="1">
      <c r="A664" s="41">
        <v>2</v>
      </c>
      <c r="B664" s="4" t="s">
        <v>443</v>
      </c>
      <c r="C664" s="35"/>
      <c r="D664" s="35"/>
      <c r="E664" s="35"/>
      <c r="F664" s="35"/>
      <c r="G664" s="35"/>
      <c r="H664" s="35">
        <v>168.76</v>
      </c>
      <c r="I664" s="35"/>
      <c r="J664" s="35">
        <v>168.76</v>
      </c>
    </row>
    <row r="665" spans="1:10" ht="15" thickBot="1">
      <c r="A665" s="9"/>
      <c r="B665" s="40" t="s">
        <v>56</v>
      </c>
      <c r="C665" s="9"/>
      <c r="D665" s="79">
        <f ca="1">SUM(D663:D665)</f>
        <v>0</v>
      </c>
      <c r="E665" s="79">
        <f ca="1">SUM(E663:E665)</f>
        <v>0</v>
      </c>
      <c r="F665" s="79">
        <f ca="1">SUM(F663:F665)</f>
        <v>0</v>
      </c>
      <c r="G665" s="79">
        <f ca="1">SUM(G663:G665)</f>
        <v>6.5</v>
      </c>
      <c r="H665" s="79">
        <f ca="1">SUM(H663:H665)</f>
        <v>168.76</v>
      </c>
      <c r="I665" s="79">
        <f t="shared" ref="I665" ca="1" si="61">SUM(I663:I665)</f>
        <v>0</v>
      </c>
      <c r="J665" s="9"/>
    </row>
    <row r="666" spans="1:10" ht="15" thickBot="1">
      <c r="A666" s="100" t="s">
        <v>441</v>
      </c>
      <c r="B666" s="100"/>
      <c r="C666" s="100"/>
      <c r="D666" s="100"/>
      <c r="E666" s="100"/>
      <c r="F666" s="100"/>
      <c r="G666" s="100"/>
      <c r="H666" s="48"/>
      <c r="I666" s="48"/>
      <c r="J666" s="32">
        <f>SUM(J663:J665)</f>
        <v>175.26</v>
      </c>
    </row>
    <row r="670" spans="1:10">
      <c r="A670" t="s">
        <v>444</v>
      </c>
    </row>
    <row r="672" spans="1:10" ht="15" thickBot="1">
      <c r="A672" s="31" t="s">
        <v>72</v>
      </c>
      <c r="B672" s="32" t="s">
        <v>73</v>
      </c>
      <c r="C672" s="33" t="s">
        <v>74</v>
      </c>
      <c r="D672" s="32" t="s">
        <v>75</v>
      </c>
      <c r="E672" s="32" t="s">
        <v>76</v>
      </c>
      <c r="F672" s="32" t="s">
        <v>77</v>
      </c>
      <c r="G672" s="32" t="s">
        <v>78</v>
      </c>
      <c r="H672" s="32" t="s">
        <v>79</v>
      </c>
      <c r="I672" s="32" t="s">
        <v>80</v>
      </c>
      <c r="J672" s="32" t="s">
        <v>6</v>
      </c>
    </row>
    <row r="673" spans="1:10" ht="15" thickBot="1">
      <c r="A673" s="41">
        <v>1</v>
      </c>
      <c r="B673" s="4" t="s">
        <v>356</v>
      </c>
      <c r="C673" s="35"/>
      <c r="D673" s="35"/>
      <c r="E673" s="35"/>
      <c r="F673" s="35"/>
      <c r="G673" s="35">
        <f>J673</f>
        <v>9.36</v>
      </c>
      <c r="H673" s="35"/>
      <c r="I673" s="35"/>
      <c r="J673" s="35">
        <v>9.36</v>
      </c>
    </row>
    <row r="674" spans="1:10" ht="15" thickBot="1">
      <c r="A674" s="41">
        <v>2</v>
      </c>
      <c r="B674" s="4" t="s">
        <v>445</v>
      </c>
      <c r="C674" s="35"/>
      <c r="D674" s="35"/>
      <c r="E674" s="35"/>
      <c r="F674" s="35"/>
      <c r="G674" s="35">
        <f>J674</f>
        <v>17.64</v>
      </c>
      <c r="H674" s="35"/>
      <c r="I674" s="35"/>
      <c r="J674" s="35">
        <v>17.64</v>
      </c>
    </row>
    <row r="675" spans="1:10" ht="15" thickBot="1">
      <c r="A675" s="41">
        <v>3</v>
      </c>
      <c r="B675" s="49" t="s">
        <v>446</v>
      </c>
      <c r="C675" s="50"/>
      <c r="D675" s="50"/>
      <c r="E675" s="50"/>
      <c r="F675" s="50"/>
      <c r="G675" s="50">
        <f>J675</f>
        <v>10.23</v>
      </c>
      <c r="H675" s="50"/>
      <c r="I675" s="50"/>
      <c r="J675" s="50">
        <v>10.23</v>
      </c>
    </row>
    <row r="676" spans="1:10" ht="15" thickBot="1">
      <c r="A676" s="41">
        <v>4</v>
      </c>
      <c r="B676" s="81" t="s">
        <v>446</v>
      </c>
      <c r="C676" s="82"/>
      <c r="D676" s="52"/>
      <c r="E676" s="52"/>
      <c r="F676" s="52"/>
      <c r="G676" s="52">
        <f>J676</f>
        <v>10.84</v>
      </c>
      <c r="H676" s="52"/>
      <c r="I676" s="52"/>
      <c r="J676" s="52">
        <v>10.84</v>
      </c>
    </row>
    <row r="677" spans="1:10" ht="15" thickBot="1">
      <c r="A677" s="41">
        <v>5</v>
      </c>
      <c r="B677" s="9" t="s">
        <v>406</v>
      </c>
      <c r="C677" s="13"/>
      <c r="D677" s="13"/>
      <c r="E677" s="13"/>
      <c r="F677" s="13"/>
      <c r="G677" s="13"/>
      <c r="H677" s="13">
        <f>J677</f>
        <v>118.61</v>
      </c>
      <c r="I677" s="13"/>
      <c r="J677" s="13">
        <v>118.61</v>
      </c>
    </row>
    <row r="678" spans="1:10" ht="15" thickBot="1">
      <c r="A678" s="41">
        <v>6</v>
      </c>
      <c r="B678" s="4" t="s">
        <v>447</v>
      </c>
      <c r="C678" s="35"/>
      <c r="D678" s="35"/>
      <c r="E678" s="35"/>
      <c r="F678" s="35"/>
      <c r="G678" s="35">
        <f>J678</f>
        <v>9.7799999999999994</v>
      </c>
      <c r="H678" s="35"/>
      <c r="I678" s="35"/>
      <c r="J678" s="35">
        <v>9.7799999999999994</v>
      </c>
    </row>
    <row r="679" spans="1:10" ht="15" thickBot="1">
      <c r="A679" s="41">
        <v>7</v>
      </c>
      <c r="B679" s="4" t="s">
        <v>354</v>
      </c>
      <c r="C679" s="35"/>
      <c r="D679" s="35"/>
      <c r="E679" s="35"/>
      <c r="F679" s="35"/>
      <c r="G679" s="35">
        <f>J679</f>
        <v>8.2799999999999994</v>
      </c>
      <c r="H679" s="35"/>
      <c r="I679" s="35"/>
      <c r="J679" s="35">
        <v>8.2799999999999994</v>
      </c>
    </row>
    <row r="680" spans="1:10" ht="15" thickBot="1">
      <c r="A680" s="41">
        <v>8</v>
      </c>
      <c r="B680" s="4" t="s">
        <v>428</v>
      </c>
      <c r="C680" s="35"/>
      <c r="D680" s="35"/>
      <c r="E680" s="35"/>
      <c r="F680" s="35">
        <f>J680</f>
        <v>15.09</v>
      </c>
      <c r="G680" s="35"/>
      <c r="H680" s="35"/>
      <c r="I680" s="35"/>
      <c r="J680" s="35">
        <v>15.09</v>
      </c>
    </row>
    <row r="681" spans="1:10" ht="15" thickBot="1">
      <c r="A681" s="41">
        <v>9</v>
      </c>
      <c r="B681" s="4" t="s">
        <v>448</v>
      </c>
      <c r="C681" s="35"/>
      <c r="D681" s="35"/>
      <c r="E681" s="35"/>
      <c r="F681" s="35">
        <f>J681</f>
        <v>11.51</v>
      </c>
      <c r="G681" s="35"/>
      <c r="H681" s="35"/>
      <c r="I681" s="35"/>
      <c r="J681" s="35">
        <v>11.51</v>
      </c>
    </row>
    <row r="682" spans="1:10" ht="15" thickBot="1">
      <c r="A682" s="41">
        <v>10</v>
      </c>
      <c r="B682" s="4" t="s">
        <v>449</v>
      </c>
      <c r="C682" s="35"/>
      <c r="D682" s="35"/>
      <c r="E682" s="35"/>
      <c r="F682" s="35">
        <f>J682</f>
        <v>11.43</v>
      </c>
      <c r="G682" s="35"/>
      <c r="H682" s="35"/>
      <c r="I682" s="35"/>
      <c r="J682" s="35">
        <v>11.43</v>
      </c>
    </row>
    <row r="683" spans="1:10" ht="15" thickBot="1">
      <c r="A683" s="41">
        <v>11</v>
      </c>
      <c r="B683" s="4" t="s">
        <v>450</v>
      </c>
      <c r="C683" s="35"/>
      <c r="D683" s="35"/>
      <c r="E683" s="35"/>
      <c r="F683" s="35"/>
      <c r="G683" s="35">
        <f>J683</f>
        <v>12.9</v>
      </c>
      <c r="H683" s="35"/>
      <c r="I683" s="35"/>
      <c r="J683" s="35">
        <v>12.9</v>
      </c>
    </row>
    <row r="684" spans="1:10" ht="15" thickBot="1">
      <c r="A684" s="41">
        <v>12</v>
      </c>
      <c r="B684" s="4" t="s">
        <v>245</v>
      </c>
      <c r="C684" s="35"/>
      <c r="D684" s="35"/>
      <c r="E684" s="35"/>
      <c r="F684" s="35"/>
      <c r="G684" s="35"/>
      <c r="H684" s="35">
        <f>J684</f>
        <v>20.92</v>
      </c>
      <c r="I684" s="35"/>
      <c r="J684" s="35">
        <v>20.92</v>
      </c>
    </row>
    <row r="685" spans="1:10" ht="15" thickBot="1">
      <c r="A685" s="11"/>
      <c r="B685" s="66" t="s">
        <v>56</v>
      </c>
      <c r="C685" s="49"/>
      <c r="D685" s="67"/>
      <c r="E685" s="67"/>
      <c r="F685" s="67">
        <f>SUM(F673:F684)</f>
        <v>38.03</v>
      </c>
      <c r="G685" s="67">
        <f>SUM(G673:G684)</f>
        <v>79.030000000000015</v>
      </c>
      <c r="H685" s="67">
        <f>SUM(H673:H684)</f>
        <v>139.53</v>
      </c>
      <c r="I685" s="67"/>
      <c r="J685" s="51"/>
    </row>
    <row r="686" spans="1:10" ht="15" thickBot="1">
      <c r="A686" s="100" t="s">
        <v>451</v>
      </c>
      <c r="B686" s="100"/>
      <c r="C686" s="100"/>
      <c r="D686" s="100"/>
      <c r="E686" s="100"/>
      <c r="F686" s="100"/>
      <c r="G686" s="100"/>
      <c r="H686" s="48"/>
      <c r="I686" s="48"/>
      <c r="J686" s="32">
        <f>SUM(J673:J685)</f>
        <v>256.59000000000003</v>
      </c>
    </row>
    <row r="688" spans="1:10">
      <c r="B688" t="s">
        <v>452</v>
      </c>
    </row>
    <row r="690" spans="1:10">
      <c r="A690" t="s">
        <v>453</v>
      </c>
    </row>
    <row r="691" spans="1:10" ht="15" thickBot="1"/>
    <row r="692" spans="1:10" ht="15" thickBot="1">
      <c r="A692" s="31" t="s">
        <v>72</v>
      </c>
      <c r="B692" s="32" t="s">
        <v>73</v>
      </c>
      <c r="C692" s="33" t="s">
        <v>74</v>
      </c>
      <c r="D692" s="32" t="s">
        <v>75</v>
      </c>
      <c r="E692" s="32" t="s">
        <v>76</v>
      </c>
      <c r="F692" s="32" t="s">
        <v>77</v>
      </c>
      <c r="G692" s="32" t="s">
        <v>78</v>
      </c>
      <c r="H692" s="32" t="s">
        <v>79</v>
      </c>
      <c r="I692" s="32" t="s">
        <v>80</v>
      </c>
      <c r="J692" s="32" t="s">
        <v>6</v>
      </c>
    </row>
    <row r="693" spans="1:10" ht="15" thickBot="1">
      <c r="A693" s="41">
        <v>1</v>
      </c>
      <c r="B693" s="4" t="s">
        <v>454</v>
      </c>
      <c r="C693" s="35" t="s">
        <v>455</v>
      </c>
      <c r="D693" s="35"/>
      <c r="E693" s="35"/>
      <c r="F693" s="35"/>
      <c r="G693" s="35"/>
      <c r="H693" s="35"/>
      <c r="I693" s="35">
        <f>J693</f>
        <v>71.540000000000006</v>
      </c>
      <c r="J693" s="35">
        <v>71.540000000000006</v>
      </c>
    </row>
    <row r="694" spans="1:10" ht="15" thickBot="1">
      <c r="A694" s="41">
        <v>2</v>
      </c>
      <c r="B694" s="4" t="s">
        <v>456</v>
      </c>
      <c r="C694" s="35" t="s">
        <v>457</v>
      </c>
      <c r="D694" s="35"/>
      <c r="E694" s="35"/>
      <c r="F694" s="35"/>
      <c r="G694" s="35">
        <f t="shared" ref="G694:G702" si="62">J694</f>
        <v>19.440000000000001</v>
      </c>
      <c r="H694" s="35"/>
      <c r="I694" s="35"/>
      <c r="J694" s="35">
        <v>19.440000000000001</v>
      </c>
    </row>
    <row r="695" spans="1:10" ht="15" thickBot="1">
      <c r="A695" s="41">
        <v>3</v>
      </c>
      <c r="B695" s="4" t="s">
        <v>458</v>
      </c>
      <c r="C695" s="35" t="s">
        <v>459</v>
      </c>
      <c r="D695" s="35"/>
      <c r="E695" s="35"/>
      <c r="F695" s="35"/>
      <c r="G695" s="35">
        <f t="shared" si="62"/>
        <v>9.3000000000000007</v>
      </c>
      <c r="H695" s="35"/>
      <c r="I695" s="35"/>
      <c r="J695" s="35">
        <v>9.3000000000000007</v>
      </c>
    </row>
    <row r="696" spans="1:10" ht="15" thickBot="1">
      <c r="A696" s="41">
        <v>4</v>
      </c>
      <c r="B696" s="49" t="s">
        <v>460</v>
      </c>
      <c r="C696" s="50" t="s">
        <v>461</v>
      </c>
      <c r="D696" s="50"/>
      <c r="E696" s="50"/>
      <c r="F696" s="50"/>
      <c r="G696" s="50">
        <f t="shared" si="62"/>
        <v>17.77</v>
      </c>
      <c r="H696" s="50"/>
      <c r="I696" s="50"/>
      <c r="J696" s="50">
        <v>17.77</v>
      </c>
    </row>
    <row r="697" spans="1:10" ht="15" thickBot="1">
      <c r="A697" s="41">
        <v>5</v>
      </c>
      <c r="B697" s="81" t="s">
        <v>462</v>
      </c>
      <c r="C697" s="82" t="s">
        <v>463</v>
      </c>
      <c r="D697" s="52"/>
      <c r="E697" s="52"/>
      <c r="F697" s="52"/>
      <c r="G697" s="52">
        <f t="shared" si="62"/>
        <v>9.24</v>
      </c>
      <c r="H697" s="52"/>
      <c r="I697" s="52"/>
      <c r="J697" s="52">
        <v>9.24</v>
      </c>
    </row>
    <row r="698" spans="1:10" ht="15" thickBot="1">
      <c r="A698" s="41">
        <v>6</v>
      </c>
      <c r="B698" s="9" t="s">
        <v>464</v>
      </c>
      <c r="C698" s="13" t="s">
        <v>465</v>
      </c>
      <c r="D698" s="13"/>
      <c r="E698" s="13"/>
      <c r="F698" s="13"/>
      <c r="G698" s="80">
        <f t="shared" si="62"/>
        <v>7.42</v>
      </c>
      <c r="H698" s="13"/>
      <c r="I698" s="13"/>
      <c r="J698" s="13">
        <v>7.42</v>
      </c>
    </row>
    <row r="699" spans="1:10" ht="15" thickBot="1">
      <c r="A699" s="41">
        <v>8</v>
      </c>
      <c r="B699" s="4" t="s">
        <v>466</v>
      </c>
      <c r="C699" s="35" t="s">
        <v>467</v>
      </c>
      <c r="D699" s="35"/>
      <c r="E699" s="35"/>
      <c r="F699" s="35"/>
      <c r="G699" s="35">
        <f t="shared" si="62"/>
        <v>4.76</v>
      </c>
      <c r="H699" s="35"/>
      <c r="I699" s="35"/>
      <c r="J699" s="35">
        <v>4.76</v>
      </c>
    </row>
    <row r="700" spans="1:10" ht="15" thickBot="1">
      <c r="A700" s="41">
        <v>9</v>
      </c>
      <c r="B700" s="4" t="s">
        <v>468</v>
      </c>
      <c r="C700" s="35" t="s">
        <v>469</v>
      </c>
      <c r="D700" s="35"/>
      <c r="E700" s="35"/>
      <c r="F700" s="35"/>
      <c r="G700" s="42">
        <f t="shared" si="62"/>
        <v>15.34</v>
      </c>
      <c r="H700" s="35"/>
      <c r="I700" s="35"/>
      <c r="J700" s="35">
        <v>15.34</v>
      </c>
    </row>
    <row r="701" spans="1:10" ht="15" thickBot="1">
      <c r="A701" s="41">
        <v>10</v>
      </c>
      <c r="B701" s="4" t="s">
        <v>470</v>
      </c>
      <c r="C701" s="35" t="s">
        <v>471</v>
      </c>
      <c r="D701" s="35"/>
      <c r="E701" s="35"/>
      <c r="F701" s="35"/>
      <c r="G701" s="42">
        <f t="shared" si="62"/>
        <v>18.62</v>
      </c>
      <c r="H701" s="35"/>
      <c r="I701" s="35"/>
      <c r="J701" s="35">
        <v>18.62</v>
      </c>
    </row>
    <row r="702" spans="1:10" ht="15" thickBot="1">
      <c r="A702" s="41">
        <v>11</v>
      </c>
      <c r="B702" s="4" t="s">
        <v>472</v>
      </c>
      <c r="C702" s="35" t="s">
        <v>473</v>
      </c>
      <c r="D702" s="35"/>
      <c r="E702" s="35"/>
      <c r="F702" s="35"/>
      <c r="G702" s="42">
        <f t="shared" si="62"/>
        <v>17.920000000000002</v>
      </c>
      <c r="H702" s="35"/>
      <c r="I702" s="35"/>
      <c r="J702" s="35">
        <v>17.920000000000002</v>
      </c>
    </row>
    <row r="703" spans="1:10" ht="15" thickBot="1">
      <c r="A703" s="41">
        <v>12</v>
      </c>
      <c r="B703" s="4" t="s">
        <v>474</v>
      </c>
      <c r="C703" s="35" t="s">
        <v>475</v>
      </c>
      <c r="D703" s="35"/>
      <c r="E703" s="35"/>
      <c r="F703" s="35"/>
      <c r="G703" s="35"/>
      <c r="H703" s="35"/>
      <c r="I703" s="35">
        <f>J703</f>
        <v>8.2200000000000006</v>
      </c>
      <c r="J703" s="35">
        <v>8.2200000000000006</v>
      </c>
    </row>
    <row r="704" spans="1:10" ht="15" thickBot="1">
      <c r="A704" s="41">
        <v>13</v>
      </c>
      <c r="B704" s="4" t="s">
        <v>476</v>
      </c>
      <c r="C704" s="35" t="s">
        <v>477</v>
      </c>
      <c r="D704" s="35"/>
      <c r="E704" s="35"/>
      <c r="F704" s="35"/>
      <c r="G704" s="42">
        <f>J704</f>
        <v>8.6</v>
      </c>
      <c r="H704" s="35"/>
      <c r="I704" s="35"/>
      <c r="J704" s="35">
        <v>8.6</v>
      </c>
    </row>
    <row r="705" spans="1:10" ht="15" thickBot="1">
      <c r="A705" s="41">
        <v>14</v>
      </c>
      <c r="B705" s="4" t="s">
        <v>478</v>
      </c>
      <c r="C705" s="35" t="s">
        <v>479</v>
      </c>
      <c r="D705" s="35"/>
      <c r="E705" s="35"/>
      <c r="F705" s="35"/>
      <c r="G705" s="84"/>
      <c r="H705" s="35"/>
      <c r="I705" s="35">
        <v>30.8</v>
      </c>
      <c r="J705" s="35">
        <v>30.8</v>
      </c>
    </row>
    <row r="706" spans="1:10" ht="15" thickBot="1">
      <c r="A706" s="11"/>
      <c r="B706" s="66" t="s">
        <v>56</v>
      </c>
      <c r="C706" s="49"/>
      <c r="D706" s="67"/>
      <c r="E706" s="67"/>
      <c r="F706" s="67">
        <f>SUM(F693:F705)</f>
        <v>0</v>
      </c>
      <c r="G706" s="67">
        <f>SUM(G693:G705)</f>
        <v>128.41000000000003</v>
      </c>
      <c r="H706" s="67"/>
      <c r="I706" s="67">
        <f>SUM(I693:I705)</f>
        <v>110.56</v>
      </c>
      <c r="J706" s="51"/>
    </row>
    <row r="707" spans="1:10" ht="15" thickBot="1">
      <c r="A707" s="100" t="s">
        <v>480</v>
      </c>
      <c r="B707" s="100"/>
      <c r="C707" s="100"/>
      <c r="D707" s="100"/>
      <c r="E707" s="100"/>
      <c r="F707" s="100"/>
      <c r="G707" s="100"/>
      <c r="H707" s="48"/>
      <c r="I707" s="48"/>
      <c r="J707" s="32">
        <f>SUM(J693:J706)</f>
        <v>238.96999999999997</v>
      </c>
    </row>
    <row r="710" spans="1:10" hidden="1">
      <c r="A710" t="s">
        <v>481</v>
      </c>
    </row>
    <row r="711" spans="1:10" ht="15" thickBot="1"/>
    <row r="712" spans="1:10" ht="15" thickBot="1">
      <c r="A712" s="31" t="s">
        <v>72</v>
      </c>
      <c r="B712" s="32" t="s">
        <v>73</v>
      </c>
      <c r="C712" s="33" t="s">
        <v>74</v>
      </c>
      <c r="D712" s="32" t="s">
        <v>75</v>
      </c>
      <c r="E712" s="32" t="s">
        <v>76</v>
      </c>
      <c r="F712" s="32" t="s">
        <v>77</v>
      </c>
      <c r="G712" s="32" t="s">
        <v>78</v>
      </c>
      <c r="H712" s="32" t="s">
        <v>79</v>
      </c>
      <c r="I712" s="32" t="s">
        <v>80</v>
      </c>
      <c r="J712" s="32" t="s">
        <v>6</v>
      </c>
    </row>
    <row r="713" spans="1:10" ht="15" thickBot="1">
      <c r="A713" s="41">
        <v>1</v>
      </c>
      <c r="B713" s="4" t="s">
        <v>482</v>
      </c>
      <c r="C713" s="35">
        <v>101</v>
      </c>
      <c r="D713" s="35"/>
      <c r="E713" s="35"/>
      <c r="F713" s="35"/>
      <c r="G713" s="35"/>
      <c r="H713" s="35"/>
      <c r="I713" s="35">
        <f>J713</f>
        <v>26.26</v>
      </c>
      <c r="J713" s="35">
        <v>26.26</v>
      </c>
    </row>
    <row r="714" spans="1:10" ht="15" thickBot="1">
      <c r="A714" s="41">
        <v>2</v>
      </c>
      <c r="B714" s="4" t="s">
        <v>295</v>
      </c>
      <c r="C714" s="35">
        <v>102</v>
      </c>
      <c r="D714" s="35"/>
      <c r="E714" s="35"/>
      <c r="F714" s="35"/>
      <c r="G714" s="35"/>
      <c r="H714" s="35"/>
      <c r="I714" s="35">
        <f>J714</f>
        <v>69.459999999999994</v>
      </c>
      <c r="J714" s="35">
        <v>69.459999999999994</v>
      </c>
    </row>
    <row r="715" spans="1:10" ht="15" thickBot="1">
      <c r="A715" s="41">
        <v>3</v>
      </c>
      <c r="B715" s="4" t="s">
        <v>286</v>
      </c>
      <c r="C715" s="35">
        <v>103</v>
      </c>
      <c r="D715" s="35"/>
      <c r="E715" s="35"/>
      <c r="F715" s="35"/>
      <c r="G715" s="36">
        <f>J715</f>
        <v>15.68</v>
      </c>
      <c r="H715" s="35"/>
      <c r="I715" s="35"/>
      <c r="J715" s="35">
        <v>15.68</v>
      </c>
    </row>
    <row r="716" spans="1:10" ht="15" thickBot="1">
      <c r="A716" s="41">
        <v>4</v>
      </c>
      <c r="B716" s="4" t="s">
        <v>460</v>
      </c>
      <c r="C716" s="35">
        <v>104</v>
      </c>
      <c r="D716" s="35"/>
      <c r="E716" s="35"/>
      <c r="F716" s="35"/>
      <c r="G716" s="36">
        <f>J716</f>
        <v>16.920000000000002</v>
      </c>
      <c r="H716" s="35"/>
      <c r="I716" s="35"/>
      <c r="J716" s="35">
        <v>16.920000000000002</v>
      </c>
    </row>
    <row r="717" spans="1:10" ht="15" thickBot="1">
      <c r="A717" s="31">
        <v>5</v>
      </c>
      <c r="B717" s="9" t="s">
        <v>483</v>
      </c>
      <c r="C717" s="13">
        <v>105</v>
      </c>
      <c r="D717" s="13"/>
      <c r="E717" s="13"/>
      <c r="F717" s="13">
        <f>J717</f>
        <v>5.33</v>
      </c>
      <c r="G717" s="13"/>
      <c r="H717" s="13"/>
      <c r="I717" s="13"/>
      <c r="J717" s="13">
        <v>5.33</v>
      </c>
    </row>
    <row r="718" spans="1:10" ht="15" thickBot="1">
      <c r="A718" s="31">
        <v>6</v>
      </c>
      <c r="B718" s="9" t="s">
        <v>456</v>
      </c>
      <c r="C718" s="13">
        <v>106</v>
      </c>
      <c r="D718" s="13"/>
      <c r="E718" s="13"/>
      <c r="F718" s="13"/>
      <c r="G718" s="39">
        <f>J718</f>
        <v>15.66</v>
      </c>
      <c r="H718" s="13"/>
      <c r="I718" s="13"/>
      <c r="J718" s="13">
        <v>15.66</v>
      </c>
    </row>
    <row r="719" spans="1:10" ht="15" thickBot="1">
      <c r="A719" s="31">
        <v>7</v>
      </c>
      <c r="B719" s="9" t="s">
        <v>483</v>
      </c>
      <c r="C719" s="13">
        <v>107</v>
      </c>
      <c r="D719" s="13"/>
      <c r="E719" s="13"/>
      <c r="F719" s="13">
        <f>J719</f>
        <v>5.23</v>
      </c>
      <c r="G719" s="13"/>
      <c r="H719" s="13"/>
      <c r="I719" s="13"/>
      <c r="J719" s="13">
        <v>5.23</v>
      </c>
    </row>
    <row r="720" spans="1:10" ht="15" thickBot="1">
      <c r="A720" s="31">
        <v>8</v>
      </c>
      <c r="B720" s="9" t="s">
        <v>484</v>
      </c>
      <c r="C720" s="13">
        <v>108</v>
      </c>
      <c r="D720" s="13"/>
      <c r="E720" s="13"/>
      <c r="F720" s="13"/>
      <c r="G720" s="39">
        <f>J720</f>
        <v>8.2100000000000009</v>
      </c>
      <c r="H720" s="13"/>
      <c r="I720" s="13"/>
      <c r="J720" s="13">
        <v>8.2100000000000009</v>
      </c>
    </row>
    <row r="721" spans="1:10" ht="15" thickBot="1">
      <c r="A721" s="31">
        <v>9</v>
      </c>
      <c r="B721" s="9" t="s">
        <v>485</v>
      </c>
      <c r="C721" s="13">
        <v>109</v>
      </c>
      <c r="D721" s="13"/>
      <c r="E721" s="13"/>
      <c r="F721" s="13"/>
      <c r="G721" s="39">
        <f>J721</f>
        <v>4.3899999999999997</v>
      </c>
      <c r="H721" s="13"/>
      <c r="I721" s="13"/>
      <c r="J721" s="13">
        <v>4.3899999999999997</v>
      </c>
    </row>
    <row r="722" spans="1:10" ht="15" thickBot="1">
      <c r="A722" s="31">
        <v>10</v>
      </c>
      <c r="B722" s="9" t="s">
        <v>486</v>
      </c>
      <c r="C722" s="13">
        <v>110</v>
      </c>
      <c r="D722" s="13"/>
      <c r="E722" s="13"/>
      <c r="F722" s="13"/>
      <c r="G722" s="39">
        <f>J722</f>
        <v>8.59</v>
      </c>
      <c r="H722" s="13"/>
      <c r="I722" s="13"/>
      <c r="J722" s="13">
        <v>8.59</v>
      </c>
    </row>
    <row r="723" spans="1:10" ht="15" thickBot="1">
      <c r="A723" s="31">
        <v>11</v>
      </c>
      <c r="B723" s="9" t="s">
        <v>487</v>
      </c>
      <c r="C723" s="13">
        <v>111</v>
      </c>
      <c r="D723" s="13"/>
      <c r="E723" s="13"/>
      <c r="F723" s="13"/>
      <c r="G723" s="39">
        <f>J723</f>
        <v>14.6</v>
      </c>
      <c r="H723" s="13"/>
      <c r="I723" s="13"/>
      <c r="J723" s="13">
        <v>14.6</v>
      </c>
    </row>
    <row r="724" spans="1:10" ht="15" thickBot="1">
      <c r="A724" s="31">
        <v>12</v>
      </c>
      <c r="B724" s="9" t="s">
        <v>488</v>
      </c>
      <c r="C724" s="13">
        <v>112</v>
      </c>
      <c r="D724" s="13"/>
      <c r="E724" s="13"/>
      <c r="F724" s="13"/>
      <c r="G724" s="39">
        <f>J724</f>
        <v>19.7</v>
      </c>
      <c r="H724" s="13"/>
      <c r="I724" s="13"/>
      <c r="J724" s="13">
        <v>19.7</v>
      </c>
    </row>
    <row r="725" spans="1:10" ht="15" thickBot="1">
      <c r="A725" s="31">
        <v>13</v>
      </c>
      <c r="B725" s="9" t="s">
        <v>489</v>
      </c>
      <c r="C725" s="13" t="s">
        <v>490</v>
      </c>
      <c r="D725" s="13"/>
      <c r="E725" s="13"/>
      <c r="F725" s="39">
        <f>J725</f>
        <v>6.3</v>
      </c>
      <c r="G725" s="13"/>
      <c r="H725" s="13"/>
      <c r="I725" s="13"/>
      <c r="J725" s="13">
        <v>6.3</v>
      </c>
    </row>
    <row r="726" spans="1:10" ht="15" thickBot="1">
      <c r="A726" s="31">
        <v>14</v>
      </c>
      <c r="B726" s="9" t="s">
        <v>491</v>
      </c>
      <c r="C726" s="13" t="s">
        <v>492</v>
      </c>
      <c r="D726" s="13"/>
      <c r="E726" s="13"/>
      <c r="F726" s="39">
        <f>J726</f>
        <v>6.34</v>
      </c>
      <c r="G726" s="13"/>
      <c r="H726" s="13"/>
      <c r="I726" s="13"/>
      <c r="J726" s="13">
        <v>6.34</v>
      </c>
    </row>
    <row r="727" spans="1:10" ht="15" thickBot="1">
      <c r="A727" s="31">
        <v>15</v>
      </c>
      <c r="B727" s="9" t="s">
        <v>493</v>
      </c>
      <c r="C727" s="13" t="s">
        <v>494</v>
      </c>
      <c r="D727" s="13"/>
      <c r="E727" s="13"/>
      <c r="F727" s="39">
        <f>J727</f>
        <v>7.16</v>
      </c>
      <c r="G727" s="13"/>
      <c r="H727" s="13"/>
      <c r="I727" s="13"/>
      <c r="J727" s="13">
        <v>7.16</v>
      </c>
    </row>
    <row r="728" spans="1:10" ht="15" thickBot="1">
      <c r="A728" s="31">
        <v>16</v>
      </c>
      <c r="B728" s="9" t="s">
        <v>495</v>
      </c>
      <c r="C728" s="13" t="s">
        <v>496</v>
      </c>
      <c r="D728" s="13"/>
      <c r="E728" s="13"/>
      <c r="F728" s="39">
        <f>J728</f>
        <v>8.93</v>
      </c>
      <c r="G728" s="13"/>
      <c r="H728" s="13"/>
      <c r="I728" s="13"/>
      <c r="J728" s="13">
        <v>8.93</v>
      </c>
    </row>
    <row r="729" spans="1:10" ht="15" thickBot="1">
      <c r="A729" s="31">
        <v>17</v>
      </c>
      <c r="B729" s="9" t="s">
        <v>497</v>
      </c>
      <c r="C729" s="13" t="s">
        <v>498</v>
      </c>
      <c r="D729" s="13"/>
      <c r="E729" s="13"/>
      <c r="F729" s="39">
        <f>J729</f>
        <v>6.42</v>
      </c>
      <c r="G729" s="13"/>
      <c r="H729" s="13"/>
      <c r="I729" s="13"/>
      <c r="J729" s="13">
        <v>6.42</v>
      </c>
    </row>
    <row r="730" spans="1:10" ht="15" thickBot="1">
      <c r="A730" s="31">
        <v>18</v>
      </c>
      <c r="B730" s="9" t="s">
        <v>499</v>
      </c>
      <c r="C730" s="13">
        <v>113</v>
      </c>
      <c r="D730" s="13"/>
      <c r="E730" s="13"/>
      <c r="F730" s="13"/>
      <c r="G730" s="80">
        <f>J730</f>
        <v>1.98</v>
      </c>
      <c r="H730" s="13"/>
      <c r="I730" s="13"/>
      <c r="J730" s="13">
        <v>1.98</v>
      </c>
    </row>
    <row r="731" spans="1:10" ht="15" thickBot="1">
      <c r="A731" s="31">
        <v>19</v>
      </c>
      <c r="B731" s="9" t="s">
        <v>500</v>
      </c>
      <c r="C731" s="13">
        <v>114</v>
      </c>
      <c r="D731" s="13"/>
      <c r="E731" s="13"/>
      <c r="F731" s="39">
        <f>J731</f>
        <v>7.71</v>
      </c>
      <c r="G731" s="13"/>
      <c r="H731" s="13"/>
      <c r="I731" s="13"/>
      <c r="J731" s="13">
        <v>7.71</v>
      </c>
    </row>
    <row r="732" spans="1:10" ht="15" thickBot="1">
      <c r="A732" s="31">
        <v>20</v>
      </c>
      <c r="B732" s="9" t="s">
        <v>474</v>
      </c>
      <c r="C732" s="13">
        <v>115</v>
      </c>
      <c r="D732" s="13"/>
      <c r="E732" s="13"/>
      <c r="F732" s="13"/>
      <c r="G732" s="13"/>
      <c r="H732" s="13"/>
      <c r="I732" s="13">
        <f>J732</f>
        <v>12.65</v>
      </c>
      <c r="J732" s="13">
        <v>12.65</v>
      </c>
    </row>
    <row r="733" spans="1:10" ht="15" thickBot="1">
      <c r="A733" s="31">
        <v>21</v>
      </c>
      <c r="B733" s="9" t="s">
        <v>501</v>
      </c>
      <c r="C733" s="13">
        <v>116</v>
      </c>
      <c r="D733" s="13"/>
      <c r="E733" s="13"/>
      <c r="F733" s="39">
        <f t="shared" ref="F733:F738" si="63">J733</f>
        <v>86.11</v>
      </c>
      <c r="G733" s="13"/>
      <c r="H733" s="13"/>
      <c r="I733" s="13"/>
      <c r="J733" s="13">
        <v>86.11</v>
      </c>
    </row>
    <row r="734" spans="1:10" ht="15" thickBot="1">
      <c r="A734" s="31">
        <v>22</v>
      </c>
      <c r="B734" s="9" t="s">
        <v>502</v>
      </c>
      <c r="C734" s="13">
        <v>117</v>
      </c>
      <c r="D734" s="13"/>
      <c r="E734" s="13"/>
      <c r="F734" s="39">
        <f t="shared" si="63"/>
        <v>40.76</v>
      </c>
      <c r="G734" s="13"/>
      <c r="H734" s="13"/>
      <c r="I734" s="13"/>
      <c r="J734" s="13">
        <v>40.76</v>
      </c>
    </row>
    <row r="735" spans="1:10" ht="15" thickBot="1">
      <c r="A735" s="31">
        <v>23</v>
      </c>
      <c r="B735" s="9" t="s">
        <v>503</v>
      </c>
      <c r="C735" s="13">
        <v>118</v>
      </c>
      <c r="D735" s="13"/>
      <c r="E735" s="13"/>
      <c r="F735" s="39">
        <f t="shared" si="63"/>
        <v>10.220000000000001</v>
      </c>
      <c r="G735" s="13"/>
      <c r="H735" s="13"/>
      <c r="I735" s="13"/>
      <c r="J735" s="13">
        <v>10.220000000000001</v>
      </c>
    </row>
    <row r="736" spans="1:10" ht="15" thickBot="1">
      <c r="A736" s="31">
        <v>24</v>
      </c>
      <c r="B736" s="9" t="s">
        <v>504</v>
      </c>
      <c r="C736" s="13">
        <v>119</v>
      </c>
      <c r="D736" s="13"/>
      <c r="E736" s="13"/>
      <c r="F736" s="39">
        <f t="shared" si="63"/>
        <v>5.4</v>
      </c>
      <c r="G736" s="13"/>
      <c r="H736" s="13"/>
      <c r="I736" s="13"/>
      <c r="J736" s="13">
        <v>5.4</v>
      </c>
    </row>
    <row r="737" spans="1:10" ht="15" thickBot="1">
      <c r="A737" s="31">
        <v>25</v>
      </c>
      <c r="B737" s="9" t="s">
        <v>505</v>
      </c>
      <c r="C737" s="13" t="s">
        <v>506</v>
      </c>
      <c r="D737" s="13"/>
      <c r="E737" s="13"/>
      <c r="F737" s="39">
        <f t="shared" si="63"/>
        <v>13.1</v>
      </c>
      <c r="G737" s="13"/>
      <c r="H737" s="13"/>
      <c r="I737" s="13"/>
      <c r="J737" s="13">
        <v>13.1</v>
      </c>
    </row>
    <row r="738" spans="1:10" ht="15" thickBot="1">
      <c r="A738" s="31">
        <v>26</v>
      </c>
      <c r="B738" s="9" t="s">
        <v>507</v>
      </c>
      <c r="C738" s="13" t="s">
        <v>508</v>
      </c>
      <c r="D738" s="13"/>
      <c r="E738" s="13"/>
      <c r="F738" s="39">
        <f t="shared" si="63"/>
        <v>6.04</v>
      </c>
      <c r="G738" s="13"/>
      <c r="H738" s="13"/>
      <c r="I738" s="13"/>
      <c r="J738" s="13">
        <v>6.04</v>
      </c>
    </row>
    <row r="739" spans="1:10" ht="15" thickBot="1">
      <c r="A739" s="59"/>
      <c r="B739" s="60" t="s">
        <v>56</v>
      </c>
      <c r="C739" s="49"/>
      <c r="D739" s="61"/>
      <c r="E739" s="61">
        <f>SUM(E713:E738)</f>
        <v>0</v>
      </c>
      <c r="F739" s="61">
        <f>SUM(F713:F738)</f>
        <v>215.04999999999998</v>
      </c>
      <c r="G739" s="61">
        <f>SUM(G713:G738)</f>
        <v>105.73</v>
      </c>
      <c r="H739" s="61">
        <f>SUM(H713:H738)</f>
        <v>0</v>
      </c>
      <c r="I739" s="61">
        <f>SUM(I713:I738)</f>
        <v>108.37</v>
      </c>
      <c r="J739" s="61"/>
    </row>
    <row r="740" spans="1:10" ht="15" thickBot="1">
      <c r="A740" s="101" t="s">
        <v>509</v>
      </c>
      <c r="B740" s="101"/>
      <c r="C740" s="101"/>
      <c r="D740" s="101"/>
      <c r="E740" s="101"/>
      <c r="F740" s="101"/>
      <c r="G740" s="101"/>
      <c r="H740" s="34"/>
      <c r="I740" s="34"/>
      <c r="J740" s="32">
        <f>SUM(J713:J739)</f>
        <v>429.15000000000003</v>
      </c>
    </row>
    <row r="743" spans="1:10">
      <c r="A743" t="s">
        <v>510</v>
      </c>
    </row>
    <row r="744" spans="1:10" ht="15" thickBot="1"/>
    <row r="745" spans="1:10" ht="15" thickBot="1">
      <c r="A745" s="31" t="s">
        <v>72</v>
      </c>
      <c r="B745" s="32" t="s">
        <v>73</v>
      </c>
      <c r="C745" s="33" t="s">
        <v>74</v>
      </c>
      <c r="D745" s="32" t="s">
        <v>75</v>
      </c>
      <c r="E745" s="32" t="s">
        <v>76</v>
      </c>
      <c r="F745" s="32" t="s">
        <v>77</v>
      </c>
      <c r="G745" s="32" t="s">
        <v>78</v>
      </c>
      <c r="H745" s="32" t="s">
        <v>79</v>
      </c>
      <c r="I745" s="32" t="s">
        <v>80</v>
      </c>
      <c r="J745" s="32" t="s">
        <v>6</v>
      </c>
    </row>
    <row r="746" spans="1:10" ht="15" thickBot="1">
      <c r="A746" s="41">
        <v>1</v>
      </c>
      <c r="B746" s="4" t="s">
        <v>482</v>
      </c>
      <c r="C746" s="35">
        <v>201</v>
      </c>
      <c r="D746" s="35"/>
      <c r="E746" s="35"/>
      <c r="F746" s="35"/>
      <c r="G746" s="35"/>
      <c r="H746" s="35"/>
      <c r="I746" s="35">
        <f>J746</f>
        <v>20.13</v>
      </c>
      <c r="J746" s="35">
        <v>20.13</v>
      </c>
    </row>
    <row r="747" spans="1:10" ht="15" thickBot="1">
      <c r="A747" s="41">
        <v>2</v>
      </c>
      <c r="B747" s="4" t="s">
        <v>295</v>
      </c>
      <c r="C747" s="35">
        <v>202</v>
      </c>
      <c r="D747" s="35"/>
      <c r="E747" s="35"/>
      <c r="F747" s="35"/>
      <c r="G747" s="35"/>
      <c r="H747" s="35"/>
      <c r="I747" s="35">
        <f>J747</f>
        <v>75.48</v>
      </c>
      <c r="J747" s="35">
        <v>75.48</v>
      </c>
    </row>
    <row r="748" spans="1:10" ht="15" thickBot="1">
      <c r="A748" s="41">
        <v>3</v>
      </c>
      <c r="B748" s="4" t="s">
        <v>511</v>
      </c>
      <c r="C748" s="35" t="s">
        <v>512</v>
      </c>
      <c r="D748" s="35"/>
      <c r="E748" s="35"/>
      <c r="F748" s="35"/>
      <c r="G748" s="35">
        <f>J748</f>
        <v>4.22</v>
      </c>
      <c r="H748" s="35"/>
      <c r="I748" s="35"/>
      <c r="J748" s="35">
        <v>4.22</v>
      </c>
    </row>
    <row r="749" spans="1:10" ht="15" thickBot="1">
      <c r="A749" s="41">
        <v>4</v>
      </c>
      <c r="B749" s="9" t="s">
        <v>513</v>
      </c>
      <c r="C749" s="13">
        <v>203</v>
      </c>
      <c r="D749" s="13"/>
      <c r="E749" s="13"/>
      <c r="F749" s="13"/>
      <c r="G749" s="13">
        <f>J749</f>
        <v>5.28</v>
      </c>
      <c r="H749" s="13"/>
      <c r="I749" s="13"/>
      <c r="J749" s="13">
        <v>5.28</v>
      </c>
    </row>
    <row r="750" spans="1:10" ht="15" thickBot="1">
      <c r="A750" s="41">
        <v>5</v>
      </c>
      <c r="B750" s="9" t="s">
        <v>514</v>
      </c>
      <c r="C750" s="13">
        <v>204</v>
      </c>
      <c r="D750" s="13"/>
      <c r="E750" s="13"/>
      <c r="F750" s="13">
        <f>J750</f>
        <v>33.83</v>
      </c>
      <c r="G750" s="13"/>
      <c r="H750" s="13"/>
      <c r="I750" s="13"/>
      <c r="J750" s="13">
        <v>33.83</v>
      </c>
    </row>
    <row r="751" spans="1:10" ht="15" thickBot="1">
      <c r="A751" s="41">
        <v>6</v>
      </c>
      <c r="B751" s="9" t="s">
        <v>515</v>
      </c>
      <c r="C751" s="13">
        <v>205</v>
      </c>
      <c r="D751" s="13"/>
      <c r="E751" s="13"/>
      <c r="F751" s="13">
        <f>J751</f>
        <v>4.87</v>
      </c>
      <c r="G751" s="13"/>
      <c r="H751" s="13"/>
      <c r="I751" s="13"/>
      <c r="J751" s="13">
        <v>4.87</v>
      </c>
    </row>
    <row r="752" spans="1:10" ht="15" thickBot="1">
      <c r="A752" s="41">
        <v>7</v>
      </c>
      <c r="B752" s="9" t="s">
        <v>516</v>
      </c>
      <c r="C752" s="13">
        <v>206</v>
      </c>
      <c r="D752" s="13"/>
      <c r="E752" s="13"/>
      <c r="F752" s="13">
        <f>J752</f>
        <v>15.61</v>
      </c>
      <c r="G752" s="13"/>
      <c r="H752" s="13"/>
      <c r="I752" s="13"/>
      <c r="J752" s="13">
        <v>15.61</v>
      </c>
    </row>
    <row r="753" spans="1:10" ht="15" thickBot="1">
      <c r="A753" s="41">
        <v>8</v>
      </c>
      <c r="B753" s="9" t="s">
        <v>517</v>
      </c>
      <c r="C753" s="13">
        <v>207</v>
      </c>
      <c r="D753" s="13"/>
      <c r="E753" s="13"/>
      <c r="F753" s="13">
        <f>J753</f>
        <v>9.0500000000000007</v>
      </c>
      <c r="G753" s="13"/>
      <c r="H753" s="13"/>
      <c r="I753" s="13"/>
      <c r="J753" s="13">
        <v>9.0500000000000007</v>
      </c>
    </row>
    <row r="754" spans="1:10" ht="15" thickBot="1">
      <c r="A754" s="41">
        <v>9</v>
      </c>
      <c r="B754" s="9" t="s">
        <v>518</v>
      </c>
      <c r="C754" s="13">
        <v>208</v>
      </c>
      <c r="D754" s="13"/>
      <c r="E754" s="13"/>
      <c r="F754" s="13"/>
      <c r="G754" s="13">
        <f>J754</f>
        <v>7.92</v>
      </c>
      <c r="H754" s="13"/>
      <c r="I754" s="13"/>
      <c r="J754" s="13">
        <v>7.92</v>
      </c>
    </row>
    <row r="755" spans="1:10" ht="15" thickBot="1">
      <c r="A755" s="41">
        <v>10</v>
      </c>
      <c r="B755" s="9" t="s">
        <v>519</v>
      </c>
      <c r="C755" s="13">
        <v>209</v>
      </c>
      <c r="D755" s="13"/>
      <c r="E755" s="13"/>
      <c r="F755" s="13">
        <f>J755</f>
        <v>4.6500000000000004</v>
      </c>
      <c r="G755" s="13"/>
      <c r="H755" s="13"/>
      <c r="I755" s="13"/>
      <c r="J755" s="13">
        <v>4.6500000000000004</v>
      </c>
    </row>
    <row r="756" spans="1:10" ht="15" thickBot="1">
      <c r="A756" s="41">
        <v>11</v>
      </c>
      <c r="B756" s="9" t="s">
        <v>520</v>
      </c>
      <c r="C756" s="13">
        <v>210</v>
      </c>
      <c r="D756" s="13"/>
      <c r="E756" s="13"/>
      <c r="F756" s="13"/>
      <c r="G756" s="13">
        <f>J756</f>
        <v>11.21</v>
      </c>
      <c r="H756" s="13"/>
      <c r="I756" s="13"/>
      <c r="J756" s="13">
        <v>11.21</v>
      </c>
    </row>
    <row r="757" spans="1:10" ht="15" thickBot="1">
      <c r="A757" s="41">
        <v>12</v>
      </c>
      <c r="B757" s="9" t="s">
        <v>521</v>
      </c>
      <c r="C757" s="13">
        <v>211</v>
      </c>
      <c r="D757" s="13"/>
      <c r="E757" s="13"/>
      <c r="F757" s="13"/>
      <c r="G757" s="13">
        <f>J757</f>
        <v>6.44</v>
      </c>
      <c r="H757" s="13"/>
      <c r="I757" s="13"/>
      <c r="J757" s="13">
        <v>6.44</v>
      </c>
    </row>
    <row r="758" spans="1:10" ht="15" thickBot="1">
      <c r="A758" s="41">
        <v>13</v>
      </c>
      <c r="B758" s="9" t="s">
        <v>522</v>
      </c>
      <c r="C758" s="13">
        <v>212</v>
      </c>
      <c r="D758" s="13"/>
      <c r="E758" s="13"/>
      <c r="F758" s="13">
        <f>J758</f>
        <v>2.04</v>
      </c>
      <c r="G758" s="13"/>
      <c r="H758" s="13"/>
      <c r="I758" s="13"/>
      <c r="J758" s="13">
        <v>2.04</v>
      </c>
    </row>
    <row r="759" spans="1:10" ht="15" thickBot="1">
      <c r="A759" s="41">
        <v>14</v>
      </c>
      <c r="B759" s="9" t="s">
        <v>523</v>
      </c>
      <c r="C759" s="13">
        <v>213</v>
      </c>
      <c r="D759" s="13"/>
      <c r="E759" s="13"/>
      <c r="F759" s="13">
        <f>J759</f>
        <v>10.38</v>
      </c>
      <c r="G759" s="13"/>
      <c r="H759" s="13"/>
      <c r="I759" s="13"/>
      <c r="J759" s="13">
        <v>10.38</v>
      </c>
    </row>
    <row r="760" spans="1:10" ht="15" thickBot="1">
      <c r="A760" s="41">
        <v>15</v>
      </c>
      <c r="B760" s="9" t="s">
        <v>515</v>
      </c>
      <c r="C760" s="13">
        <v>214</v>
      </c>
      <c r="D760" s="13"/>
      <c r="E760" s="13"/>
      <c r="F760" s="13">
        <f>J760</f>
        <v>4.45</v>
      </c>
      <c r="G760" s="13"/>
      <c r="H760" s="13"/>
      <c r="I760" s="13"/>
      <c r="J760" s="13">
        <v>4.45</v>
      </c>
    </row>
    <row r="761" spans="1:10" ht="15" thickBot="1">
      <c r="A761" s="41">
        <v>16</v>
      </c>
      <c r="B761" s="9" t="s">
        <v>524</v>
      </c>
      <c r="C761" s="13">
        <v>215</v>
      </c>
      <c r="D761" s="13"/>
      <c r="E761" s="13">
        <f>J761</f>
        <v>18.93</v>
      </c>
      <c r="F761" s="13"/>
      <c r="G761" s="13"/>
      <c r="H761" s="13"/>
      <c r="I761" s="13"/>
      <c r="J761" s="13">
        <v>18.93</v>
      </c>
    </row>
    <row r="762" spans="1:10" ht="15" thickBot="1">
      <c r="A762" s="41">
        <v>17</v>
      </c>
      <c r="B762" s="9" t="s">
        <v>525</v>
      </c>
      <c r="C762" s="13">
        <v>216</v>
      </c>
      <c r="D762" s="13"/>
      <c r="E762" s="13"/>
      <c r="F762" s="13"/>
      <c r="G762" s="80">
        <f>J762</f>
        <v>8.66</v>
      </c>
      <c r="H762" s="13"/>
      <c r="I762" s="13"/>
      <c r="J762" s="13">
        <v>8.66</v>
      </c>
    </row>
    <row r="763" spans="1:10" ht="15" thickBot="1">
      <c r="A763" s="41">
        <v>18</v>
      </c>
      <c r="B763" s="9" t="s">
        <v>526</v>
      </c>
      <c r="C763" s="13">
        <v>217</v>
      </c>
      <c r="D763" s="13"/>
      <c r="E763" s="13"/>
      <c r="F763" s="13">
        <f t="shared" ref="F763:F772" si="64">J763</f>
        <v>8.25</v>
      </c>
      <c r="G763" s="13"/>
      <c r="H763" s="13"/>
      <c r="I763" s="13"/>
      <c r="J763" s="13">
        <v>8.25</v>
      </c>
    </row>
    <row r="764" spans="1:10" ht="15" thickBot="1">
      <c r="A764" s="41">
        <v>19</v>
      </c>
      <c r="B764" s="9" t="s">
        <v>474</v>
      </c>
      <c r="C764" s="13">
        <v>218</v>
      </c>
      <c r="D764" s="13"/>
      <c r="E764" s="13"/>
      <c r="F764" s="13">
        <f t="shared" si="64"/>
        <v>12.95</v>
      </c>
      <c r="G764" s="13"/>
      <c r="H764" s="13"/>
      <c r="I764" s="13"/>
      <c r="J764" s="13">
        <v>12.95</v>
      </c>
    </row>
    <row r="765" spans="1:10" ht="15" thickBot="1">
      <c r="A765" s="41">
        <v>20</v>
      </c>
      <c r="B765" s="9" t="s">
        <v>527</v>
      </c>
      <c r="C765" s="13">
        <v>219</v>
      </c>
      <c r="D765" s="13"/>
      <c r="E765" s="13"/>
      <c r="F765" s="13">
        <f t="shared" si="64"/>
        <v>27.63</v>
      </c>
      <c r="G765" s="13"/>
      <c r="H765" s="13"/>
      <c r="I765" s="13"/>
      <c r="J765" s="13">
        <v>27.63</v>
      </c>
    </row>
    <row r="766" spans="1:10" ht="15" thickBot="1">
      <c r="A766" s="41">
        <v>21</v>
      </c>
      <c r="B766" s="9" t="s">
        <v>528</v>
      </c>
      <c r="C766" s="13">
        <v>220</v>
      </c>
      <c r="D766" s="13"/>
      <c r="E766" s="13"/>
      <c r="F766" s="13">
        <f t="shared" si="64"/>
        <v>4.92</v>
      </c>
      <c r="G766" s="13"/>
      <c r="H766" s="13"/>
      <c r="I766" s="13"/>
      <c r="J766" s="13">
        <v>4.92</v>
      </c>
    </row>
    <row r="767" spans="1:10" ht="15" thickBot="1">
      <c r="A767" s="41">
        <v>22</v>
      </c>
      <c r="B767" s="9" t="s">
        <v>529</v>
      </c>
      <c r="C767" s="13">
        <v>221</v>
      </c>
      <c r="D767" s="13"/>
      <c r="E767" s="13"/>
      <c r="F767" s="13">
        <f t="shared" si="64"/>
        <v>30.78</v>
      </c>
      <c r="G767" s="13"/>
      <c r="H767" s="13"/>
      <c r="I767" s="13"/>
      <c r="J767" s="13">
        <v>30.78</v>
      </c>
    </row>
    <row r="768" spans="1:10" ht="15" thickBot="1">
      <c r="A768" s="41">
        <v>23</v>
      </c>
      <c r="B768" s="9" t="s">
        <v>530</v>
      </c>
      <c r="C768" s="13">
        <v>222</v>
      </c>
      <c r="D768" s="13"/>
      <c r="E768" s="13"/>
      <c r="F768" s="13">
        <f t="shared" si="64"/>
        <v>5.5</v>
      </c>
      <c r="G768" s="13"/>
      <c r="H768" s="13"/>
      <c r="I768" s="13"/>
      <c r="J768" s="13">
        <v>5.5</v>
      </c>
    </row>
    <row r="769" spans="1:10" ht="15" thickBot="1">
      <c r="A769" s="41">
        <v>24</v>
      </c>
      <c r="B769" s="9" t="s">
        <v>531</v>
      </c>
      <c r="C769" s="13">
        <v>223</v>
      </c>
      <c r="D769" s="13"/>
      <c r="E769" s="13"/>
      <c r="F769" s="13">
        <f t="shared" si="64"/>
        <v>32.06</v>
      </c>
      <c r="G769" s="13"/>
      <c r="H769" s="13"/>
      <c r="I769" s="13"/>
      <c r="J769" s="13">
        <v>32.06</v>
      </c>
    </row>
    <row r="770" spans="1:10" ht="15" thickBot="1">
      <c r="A770" s="41">
        <v>25</v>
      </c>
      <c r="B770" s="9" t="s">
        <v>532</v>
      </c>
      <c r="C770" s="13">
        <v>224</v>
      </c>
      <c r="D770" s="13"/>
      <c r="E770" s="13"/>
      <c r="F770" s="13">
        <f t="shared" si="64"/>
        <v>5.3</v>
      </c>
      <c r="G770" s="13"/>
      <c r="H770" s="13"/>
      <c r="I770" s="13"/>
      <c r="J770" s="13">
        <v>5.3</v>
      </c>
    </row>
    <row r="771" spans="1:10" ht="15" thickBot="1">
      <c r="A771" s="41">
        <v>26</v>
      </c>
      <c r="B771" s="9" t="s">
        <v>533</v>
      </c>
      <c r="C771" s="13">
        <v>225</v>
      </c>
      <c r="D771" s="13"/>
      <c r="E771" s="13"/>
      <c r="F771" s="13">
        <f t="shared" si="64"/>
        <v>27.45</v>
      </c>
      <c r="G771" s="13"/>
      <c r="H771" s="13"/>
      <c r="I771" s="13"/>
      <c r="J771" s="13">
        <v>27.45</v>
      </c>
    </row>
    <row r="772" spans="1:10" ht="15" thickBot="1">
      <c r="A772" s="41">
        <v>27</v>
      </c>
      <c r="B772" s="9" t="s">
        <v>534</v>
      </c>
      <c r="C772" s="13">
        <v>226</v>
      </c>
      <c r="D772" s="13"/>
      <c r="E772" s="13"/>
      <c r="F772" s="13">
        <f t="shared" si="64"/>
        <v>5.3</v>
      </c>
      <c r="G772" s="13"/>
      <c r="H772" s="13"/>
      <c r="I772" s="13"/>
      <c r="J772" s="13">
        <v>5.3</v>
      </c>
    </row>
    <row r="773" spans="1:10" ht="15" thickBot="1">
      <c r="A773" s="41">
        <v>28</v>
      </c>
      <c r="B773" s="49" t="s">
        <v>499</v>
      </c>
      <c r="C773" s="50">
        <v>227</v>
      </c>
      <c r="D773" s="50"/>
      <c r="E773" s="50"/>
      <c r="F773" s="50"/>
      <c r="G773" s="57">
        <f>J773</f>
        <v>1.5</v>
      </c>
      <c r="H773" s="50"/>
      <c r="I773" s="50"/>
      <c r="J773" s="50">
        <v>1.5</v>
      </c>
    </row>
    <row r="774" spans="1:10" ht="15" thickBot="1">
      <c r="A774" s="9"/>
      <c r="B774" s="40" t="s">
        <v>56</v>
      </c>
      <c r="C774" s="9"/>
      <c r="D774" s="31"/>
      <c r="E774" s="31">
        <f>SUM(E746:E772)</f>
        <v>18.93</v>
      </c>
      <c r="F774" s="31">
        <f>SUM(F746:F772)</f>
        <v>245.02</v>
      </c>
      <c r="G774" s="31">
        <f>SUM(G746:G773)</f>
        <v>45.230000000000004</v>
      </c>
      <c r="H774" s="31">
        <f>SUM(H746:H772)</f>
        <v>0</v>
      </c>
      <c r="I774" s="31">
        <f>SUM(I746:I773)</f>
        <v>95.61</v>
      </c>
      <c r="J774" s="31"/>
    </row>
    <row r="775" spans="1:10" ht="15" thickBot="1">
      <c r="A775" s="101" t="s">
        <v>535</v>
      </c>
      <c r="B775" s="101"/>
      <c r="C775" s="101"/>
      <c r="D775" s="101"/>
      <c r="E775" s="101"/>
      <c r="F775" s="101"/>
      <c r="G775" s="101"/>
      <c r="H775" s="34"/>
      <c r="I775" s="34"/>
      <c r="J775" s="32">
        <f>SUM(J746:J774)</f>
        <v>404.79000000000008</v>
      </c>
    </row>
    <row r="778" spans="1:10">
      <c r="A778" t="s">
        <v>536</v>
      </c>
    </row>
    <row r="780" spans="1:10" hidden="1">
      <c r="A780" t="s">
        <v>537</v>
      </c>
    </row>
    <row r="781" spans="1:10" ht="15" thickBot="1"/>
    <row r="782" spans="1:10" ht="15" thickBot="1">
      <c r="A782" s="31" t="s">
        <v>72</v>
      </c>
      <c r="B782" s="32" t="s">
        <v>73</v>
      </c>
      <c r="C782" s="33" t="s">
        <v>74</v>
      </c>
      <c r="D782" s="32" t="s">
        <v>75</v>
      </c>
      <c r="E782" s="32" t="s">
        <v>76</v>
      </c>
      <c r="F782" s="32" t="s">
        <v>77</v>
      </c>
      <c r="G782" s="32" t="s">
        <v>78</v>
      </c>
      <c r="H782" s="32" t="s">
        <v>79</v>
      </c>
      <c r="I782" s="32" t="s">
        <v>80</v>
      </c>
      <c r="J782" s="32" t="s">
        <v>6</v>
      </c>
    </row>
    <row r="783" spans="1:10" ht="15" thickBot="1">
      <c r="A783" s="41">
        <v>1</v>
      </c>
      <c r="B783" s="4" t="s">
        <v>538</v>
      </c>
      <c r="C783" s="35"/>
      <c r="D783" s="35"/>
      <c r="E783" s="35"/>
      <c r="F783" s="35"/>
      <c r="G783" s="36">
        <f>J783</f>
        <v>60.7</v>
      </c>
      <c r="H783" s="35"/>
      <c r="I783" s="35"/>
      <c r="J783" s="36">
        <v>60.7</v>
      </c>
    </row>
    <row r="784" spans="1:10" ht="15" thickBot="1">
      <c r="A784" s="41">
        <v>2</v>
      </c>
      <c r="B784" s="9" t="s">
        <v>539</v>
      </c>
      <c r="C784" s="13"/>
      <c r="D784" s="13"/>
      <c r="E784" s="13"/>
      <c r="F784" s="13">
        <v>13.1</v>
      </c>
      <c r="G784" s="39"/>
      <c r="H784" s="13"/>
      <c r="I784" s="13"/>
      <c r="J784" s="39">
        <v>13.1</v>
      </c>
    </row>
    <row r="785" spans="1:10" ht="15" thickBot="1">
      <c r="A785" s="41">
        <v>3</v>
      </c>
      <c r="B785" s="49" t="s">
        <v>539</v>
      </c>
      <c r="C785" s="50"/>
      <c r="D785" s="50"/>
      <c r="E785" s="50"/>
      <c r="F785" s="50">
        <f>J785</f>
        <v>13.1</v>
      </c>
      <c r="G785" s="50"/>
      <c r="H785" s="50"/>
      <c r="I785" s="50"/>
      <c r="J785" s="85">
        <v>13.1</v>
      </c>
    </row>
    <row r="786" spans="1:10" ht="15" thickBot="1">
      <c r="A786" s="41">
        <v>4</v>
      </c>
      <c r="B786" s="81" t="s">
        <v>540</v>
      </c>
      <c r="C786" s="82"/>
      <c r="D786" s="52"/>
      <c r="E786" s="52"/>
      <c r="F786" s="52">
        <f>J786</f>
        <v>13.1</v>
      </c>
      <c r="G786" s="52"/>
      <c r="H786" s="52"/>
      <c r="I786" s="52"/>
      <c r="J786" s="63">
        <v>13.1</v>
      </c>
    </row>
    <row r="787" spans="1:10" ht="15" thickBot="1">
      <c r="A787" s="41">
        <v>5</v>
      </c>
      <c r="B787" s="81" t="s">
        <v>540</v>
      </c>
      <c r="C787" s="82"/>
      <c r="D787" s="52"/>
      <c r="E787" s="52"/>
      <c r="F787" s="52">
        <v>13.4</v>
      </c>
      <c r="G787" s="52"/>
      <c r="H787" s="52"/>
      <c r="I787" s="52"/>
      <c r="J787" s="63">
        <v>13.4</v>
      </c>
    </row>
    <row r="788" spans="1:10" ht="15" thickBot="1">
      <c r="A788" s="41">
        <v>6</v>
      </c>
      <c r="B788" s="9" t="s">
        <v>539</v>
      </c>
      <c r="C788" s="13"/>
      <c r="D788" s="13"/>
      <c r="E788" s="13"/>
      <c r="F788" s="13">
        <f>J788</f>
        <v>13.1</v>
      </c>
      <c r="G788" s="13"/>
      <c r="H788" s="13"/>
      <c r="I788" s="13"/>
      <c r="J788" s="39">
        <v>13.1</v>
      </c>
    </row>
    <row r="789" spans="1:10" ht="15" thickBot="1">
      <c r="A789" s="41">
        <v>7</v>
      </c>
      <c r="B789" s="4" t="s">
        <v>539</v>
      </c>
      <c r="C789" s="35"/>
      <c r="D789" s="35"/>
      <c r="E789" s="35"/>
      <c r="F789" s="35">
        <f>J789</f>
        <v>12.6</v>
      </c>
      <c r="G789" s="35"/>
      <c r="H789" s="35"/>
      <c r="I789" s="35"/>
      <c r="J789" s="36">
        <v>12.6</v>
      </c>
    </row>
    <row r="790" spans="1:10" ht="15" thickBot="1">
      <c r="A790" s="41">
        <v>8</v>
      </c>
      <c r="B790" s="4" t="s">
        <v>539</v>
      </c>
      <c r="C790" s="35"/>
      <c r="D790" s="35"/>
      <c r="E790" s="35"/>
      <c r="F790" s="35">
        <f>J790</f>
        <v>13.2</v>
      </c>
      <c r="G790" s="35"/>
      <c r="H790" s="35"/>
      <c r="I790" s="35"/>
      <c r="J790" s="36">
        <v>13.2</v>
      </c>
    </row>
    <row r="791" spans="1:10" ht="15" thickBot="1">
      <c r="A791" s="41">
        <v>9</v>
      </c>
      <c r="B791" s="4" t="str">
        <f>[1]Przychodnia!C17</f>
        <v>Ambulatorium – sztania, socjal</v>
      </c>
      <c r="C791" s="35"/>
      <c r="D791" s="35"/>
      <c r="E791" s="35"/>
      <c r="F791" s="35"/>
      <c r="G791" s="36">
        <f>[1]Przychodnia!D17</f>
        <v>39.630000000000003</v>
      </c>
      <c r="H791" s="35"/>
      <c r="I791" s="35"/>
      <c r="J791" s="36">
        <f>G791</f>
        <v>39.630000000000003</v>
      </c>
    </row>
    <row r="792" spans="1:10" ht="15" thickBot="1">
      <c r="A792" s="41">
        <v>11</v>
      </c>
      <c r="B792" s="4" t="s">
        <v>541</v>
      </c>
      <c r="C792" s="35"/>
      <c r="D792" s="35"/>
      <c r="E792" s="35"/>
      <c r="F792" s="35">
        <f>J792</f>
        <v>6.1</v>
      </c>
      <c r="G792" s="35"/>
      <c r="H792" s="35"/>
      <c r="I792" s="35"/>
      <c r="J792" s="36">
        <v>6.1</v>
      </c>
    </row>
    <row r="793" spans="1:10" ht="15" thickBot="1">
      <c r="A793" s="41">
        <v>12</v>
      </c>
      <c r="B793" s="4" t="s">
        <v>356</v>
      </c>
      <c r="C793" s="35"/>
      <c r="D793" s="35"/>
      <c r="E793" s="35"/>
      <c r="F793" s="35">
        <f>J793</f>
        <v>4.5999999999999996</v>
      </c>
      <c r="G793" s="35"/>
      <c r="H793" s="35"/>
      <c r="I793" s="35"/>
      <c r="J793" s="36">
        <v>4.5999999999999996</v>
      </c>
    </row>
    <row r="794" spans="1:10" ht="15" thickBot="1">
      <c r="A794" s="41">
        <v>13</v>
      </c>
      <c r="B794" s="4" t="s">
        <v>541</v>
      </c>
      <c r="C794" s="35"/>
      <c r="D794" s="35"/>
      <c r="E794" s="35"/>
      <c r="F794" s="35">
        <f>J794</f>
        <v>12.8</v>
      </c>
      <c r="G794" s="35"/>
      <c r="H794" s="35"/>
      <c r="I794" s="35"/>
      <c r="J794" s="36">
        <v>12.8</v>
      </c>
    </row>
    <row r="795" spans="1:10" ht="15" thickBot="1">
      <c r="A795" s="41">
        <v>14</v>
      </c>
      <c r="B795" s="4" t="str">
        <f>[1]Przychodnia!C18</f>
        <v>Szatnia</v>
      </c>
      <c r="C795" s="35"/>
      <c r="D795" s="35"/>
      <c r="E795" s="35"/>
      <c r="F795" s="35"/>
      <c r="G795" s="86">
        <f>J795</f>
        <v>8.5</v>
      </c>
      <c r="H795" s="35"/>
      <c r="I795" s="35"/>
      <c r="J795" s="36">
        <v>8.5</v>
      </c>
    </row>
    <row r="796" spans="1:10" ht="15" thickBot="1">
      <c r="A796" s="41">
        <v>15</v>
      </c>
      <c r="B796" s="4" t="s">
        <v>466</v>
      </c>
      <c r="C796" s="35"/>
      <c r="D796" s="35"/>
      <c r="E796" s="35"/>
      <c r="F796" s="35">
        <v>3.7</v>
      </c>
      <c r="G796" s="87"/>
      <c r="H796" s="35"/>
      <c r="I796" s="35"/>
      <c r="J796" s="36">
        <v>3.7</v>
      </c>
    </row>
    <row r="797" spans="1:10" ht="15" thickBot="1">
      <c r="A797" s="41">
        <v>16</v>
      </c>
      <c r="B797" s="49" t="s">
        <v>542</v>
      </c>
      <c r="C797" s="50"/>
      <c r="D797" s="50"/>
      <c r="E797" s="50"/>
      <c r="F797" s="50"/>
      <c r="G797" s="50"/>
      <c r="H797" s="50">
        <f>J797</f>
        <v>17.3</v>
      </c>
      <c r="I797" s="50"/>
      <c r="J797" s="85">
        <v>17.3</v>
      </c>
    </row>
    <row r="798" spans="1:10" ht="15" thickBot="1">
      <c r="A798" s="41">
        <v>17</v>
      </c>
      <c r="B798" s="9" t="s">
        <v>543</v>
      </c>
      <c r="C798" s="13"/>
      <c r="D798" s="13"/>
      <c r="E798" s="13"/>
      <c r="F798" s="13"/>
      <c r="G798" s="13"/>
      <c r="H798" s="13">
        <f>J798</f>
        <v>139.19999999999999</v>
      </c>
      <c r="I798" s="13"/>
      <c r="J798" s="39">
        <v>139.19999999999999</v>
      </c>
    </row>
    <row r="799" spans="1:10" ht="15" thickBot="1">
      <c r="A799" s="41">
        <v>18</v>
      </c>
      <c r="B799" s="9" t="s">
        <v>245</v>
      </c>
      <c r="C799" s="13"/>
      <c r="D799" s="13"/>
      <c r="E799" s="13"/>
      <c r="F799" s="13"/>
      <c r="G799" s="13"/>
      <c r="H799" s="13"/>
      <c r="I799" s="13">
        <f>J799</f>
        <v>6.25</v>
      </c>
      <c r="J799" s="39">
        <v>6.25</v>
      </c>
    </row>
    <row r="800" spans="1:10" ht="15" thickBot="1">
      <c r="A800" s="59"/>
      <c r="B800" s="60" t="s">
        <v>56</v>
      </c>
      <c r="C800" s="49"/>
      <c r="D800" s="61"/>
      <c r="E800" s="61"/>
      <c r="F800" s="61">
        <f>SUM(F783:F799)</f>
        <v>118.79999999999998</v>
      </c>
      <c r="G800" s="61">
        <f>SUM(G783:G799)</f>
        <v>108.83000000000001</v>
      </c>
      <c r="H800" s="61">
        <f>SUM(H783:H799)</f>
        <v>156.5</v>
      </c>
      <c r="I800" s="61">
        <f>SUM(I783:I799)</f>
        <v>6.25</v>
      </c>
      <c r="J800" s="49"/>
    </row>
    <row r="801" spans="1:10" ht="15" thickBot="1">
      <c r="A801" s="100" t="s">
        <v>544</v>
      </c>
      <c r="B801" s="100"/>
      <c r="C801" s="100"/>
      <c r="D801" s="100"/>
      <c r="E801" s="100"/>
      <c r="F801" s="100"/>
      <c r="G801" s="100"/>
      <c r="H801" s="48"/>
      <c r="I801" s="48"/>
      <c r="J801" s="32">
        <f>SUM(J783:J800)</f>
        <v>390.38</v>
      </c>
    </row>
    <row r="804" spans="1:10">
      <c r="A804" t="s">
        <v>545</v>
      </c>
    </row>
    <row r="805" spans="1:10" ht="15" thickBot="1"/>
    <row r="806" spans="1:10" ht="15" thickBot="1">
      <c r="A806" s="31" t="s">
        <v>72</v>
      </c>
      <c r="B806" s="32" t="s">
        <v>73</v>
      </c>
      <c r="C806" s="33" t="s">
        <v>74</v>
      </c>
      <c r="D806" s="32" t="s">
        <v>75</v>
      </c>
      <c r="E806" s="32" t="s">
        <v>76</v>
      </c>
      <c r="F806" s="32" t="s">
        <v>77</v>
      </c>
      <c r="G806" s="32" t="s">
        <v>78</v>
      </c>
      <c r="H806" s="32" t="s">
        <v>79</v>
      </c>
      <c r="I806" s="32" t="s">
        <v>80</v>
      </c>
      <c r="J806" s="32" t="s">
        <v>6</v>
      </c>
    </row>
    <row r="807" spans="1:10" ht="15" thickBot="1">
      <c r="A807" s="41">
        <v>1</v>
      </c>
      <c r="B807" s="4" t="s">
        <v>546</v>
      </c>
      <c r="C807" s="35"/>
      <c r="D807" s="35"/>
      <c r="E807" s="35"/>
      <c r="F807" s="36">
        <v>12.3</v>
      </c>
      <c r="G807" s="35"/>
      <c r="H807" s="35"/>
      <c r="I807" s="35"/>
      <c r="J807" s="36">
        <v>12.3</v>
      </c>
    </row>
    <row r="808" spans="1:10" ht="15" thickBot="1">
      <c r="A808" s="41">
        <v>2</v>
      </c>
      <c r="B808" s="4" t="s">
        <v>547</v>
      </c>
      <c r="C808" s="35"/>
      <c r="D808" s="35"/>
      <c r="E808" s="35"/>
      <c r="F808" s="36">
        <v>13.5</v>
      </c>
      <c r="G808" s="35"/>
      <c r="H808" s="35"/>
      <c r="I808" s="35"/>
      <c r="J808" s="36">
        <v>13.5</v>
      </c>
    </row>
    <row r="809" spans="1:10" ht="15" thickBot="1">
      <c r="A809" s="31">
        <v>3</v>
      </c>
      <c r="B809" s="9" t="s">
        <v>548</v>
      </c>
      <c r="C809" s="50"/>
      <c r="D809" s="50"/>
      <c r="E809" s="50"/>
      <c r="F809" s="85">
        <v>13.9</v>
      </c>
      <c r="G809" s="50"/>
      <c r="H809" s="50"/>
      <c r="I809" s="50"/>
      <c r="J809" s="85">
        <v>13.9</v>
      </c>
    </row>
    <row r="810" spans="1:10" ht="15" thickBot="1">
      <c r="A810" s="31">
        <v>4</v>
      </c>
      <c r="B810" s="9" t="s">
        <v>549</v>
      </c>
      <c r="C810" s="13"/>
      <c r="D810" s="13"/>
      <c r="E810" s="13"/>
      <c r="F810" s="39">
        <v>11.67</v>
      </c>
      <c r="G810" s="13"/>
      <c r="H810" s="13"/>
      <c r="I810" s="13"/>
      <c r="J810" s="39">
        <v>11.67</v>
      </c>
    </row>
    <row r="811" spans="1:10" ht="15" thickBot="1">
      <c r="A811" s="31">
        <v>5</v>
      </c>
      <c r="B811" s="9" t="str">
        <f>B809</f>
        <v>Por.chir.ogóln.-zabiegowy</v>
      </c>
      <c r="C811" s="35"/>
      <c r="D811" s="35"/>
      <c r="E811" s="35"/>
      <c r="F811" s="36">
        <v>13.63</v>
      </c>
      <c r="G811" s="35"/>
      <c r="H811" s="35"/>
      <c r="I811" s="35"/>
      <c r="J811" s="36">
        <v>13.63</v>
      </c>
    </row>
    <row r="812" spans="1:10" ht="15" thickBot="1">
      <c r="A812" s="31">
        <v>6</v>
      </c>
      <c r="B812" s="9" t="s">
        <v>550</v>
      </c>
      <c r="C812" s="35"/>
      <c r="D812" s="35"/>
      <c r="E812" s="35"/>
      <c r="F812" s="36">
        <v>9.1300000000000008</v>
      </c>
      <c r="G812" s="35"/>
      <c r="H812" s="35"/>
      <c r="I812" s="35"/>
      <c r="J812" s="36">
        <v>9.1300000000000008</v>
      </c>
    </row>
    <row r="813" spans="1:10" ht="15" thickBot="1">
      <c r="A813" s="41">
        <v>7</v>
      </c>
      <c r="B813" s="4" t="s">
        <v>551</v>
      </c>
      <c r="C813" s="35"/>
      <c r="D813" s="35"/>
      <c r="E813" s="35"/>
      <c r="F813" s="35"/>
      <c r="G813" s="88">
        <v>3.43</v>
      </c>
      <c r="H813" s="35"/>
      <c r="I813" s="35"/>
      <c r="J813" s="36">
        <v>3.43</v>
      </c>
    </row>
    <row r="814" spans="1:10" ht="15" thickBot="1">
      <c r="A814" s="41">
        <v>8</v>
      </c>
      <c r="B814" s="4" t="s">
        <v>552</v>
      </c>
      <c r="C814" s="35"/>
      <c r="D814" s="35"/>
      <c r="E814" s="35"/>
      <c r="F814" s="35"/>
      <c r="G814" s="36">
        <v>2.95</v>
      </c>
      <c r="H814" s="35"/>
      <c r="I814" s="35"/>
      <c r="J814" s="36">
        <v>2.95</v>
      </c>
    </row>
    <row r="815" spans="1:10" ht="15" thickBot="1">
      <c r="A815" s="41">
        <v>9</v>
      </c>
      <c r="B815" s="4" t="s">
        <v>543</v>
      </c>
      <c r="C815" s="35"/>
      <c r="D815" s="35"/>
      <c r="E815" s="35"/>
      <c r="F815" s="35"/>
      <c r="G815" s="35"/>
      <c r="H815" s="35">
        <v>101.99</v>
      </c>
      <c r="I815" s="35"/>
      <c r="J815" s="35">
        <v>101.99</v>
      </c>
    </row>
    <row r="816" spans="1:10" ht="15" thickBot="1">
      <c r="A816" s="41">
        <v>10</v>
      </c>
      <c r="B816" s="4" t="s">
        <v>553</v>
      </c>
      <c r="C816" s="35"/>
      <c r="D816" s="35"/>
      <c r="E816" s="35"/>
      <c r="F816" s="36">
        <v>12.2</v>
      </c>
      <c r="G816" s="35"/>
      <c r="H816" s="35"/>
      <c r="I816" s="35"/>
      <c r="J816" s="36">
        <v>12.2</v>
      </c>
    </row>
    <row r="817" spans="1:10" ht="15" thickBot="1">
      <c r="A817" s="41">
        <v>11</v>
      </c>
      <c r="B817" s="4" t="s">
        <v>554</v>
      </c>
      <c r="C817" s="35"/>
      <c r="D817" s="35"/>
      <c r="E817" s="35"/>
      <c r="F817" s="86">
        <v>19.3</v>
      </c>
      <c r="G817" s="87">
        <v>0</v>
      </c>
      <c r="H817" s="35"/>
      <c r="I817" s="35"/>
      <c r="J817" s="36">
        <v>19.3</v>
      </c>
    </row>
    <row r="818" spans="1:10" ht="15" thickBot="1">
      <c r="A818" s="41">
        <v>12</v>
      </c>
      <c r="B818" s="4" t="s">
        <v>555</v>
      </c>
      <c r="C818" s="35"/>
      <c r="D818" s="35"/>
      <c r="E818" s="35"/>
      <c r="F818" s="36">
        <f>J818</f>
        <v>12.5</v>
      </c>
      <c r="G818" s="35"/>
      <c r="H818" s="35"/>
      <c r="I818" s="35"/>
      <c r="J818" s="36">
        <v>12.5</v>
      </c>
    </row>
    <row r="819" spans="1:10" ht="15" thickBot="1">
      <c r="A819" s="41">
        <v>13</v>
      </c>
      <c r="B819" s="4" t="s">
        <v>553</v>
      </c>
      <c r="C819" s="35"/>
      <c r="D819" s="35"/>
      <c r="E819" s="35"/>
      <c r="F819" s="36">
        <v>13.4</v>
      </c>
      <c r="G819" s="35"/>
      <c r="H819" s="35"/>
      <c r="I819" s="35"/>
      <c r="J819" s="36">
        <v>13.4</v>
      </c>
    </row>
    <row r="820" spans="1:10" ht="15" thickBot="1">
      <c r="A820" s="41">
        <v>14</v>
      </c>
      <c r="B820" s="4" t="s">
        <v>554</v>
      </c>
      <c r="C820" s="35"/>
      <c r="D820" s="35"/>
      <c r="E820" s="35"/>
      <c r="F820" s="36">
        <v>20.399999999999999</v>
      </c>
      <c r="G820" s="35"/>
      <c r="H820" s="35"/>
      <c r="I820" s="35"/>
      <c r="J820" s="36">
        <v>20.399999999999999</v>
      </c>
    </row>
    <row r="821" spans="1:10" ht="15" thickBot="1">
      <c r="A821" s="41">
        <v>15</v>
      </c>
      <c r="B821" s="4" t="s">
        <v>555</v>
      </c>
      <c r="C821" s="35"/>
      <c r="D821" s="35"/>
      <c r="E821" s="35"/>
      <c r="F821" s="86">
        <v>13.24</v>
      </c>
      <c r="G821" s="87">
        <v>0</v>
      </c>
      <c r="H821" s="35"/>
      <c r="I821" s="35"/>
      <c r="J821" s="36">
        <v>13.24</v>
      </c>
    </row>
    <row r="822" spans="1:10" ht="15" thickBot="1">
      <c r="A822" s="41">
        <v>16</v>
      </c>
      <c r="B822" s="4" t="s">
        <v>556</v>
      </c>
      <c r="C822" s="35"/>
      <c r="D822" s="35"/>
      <c r="E822" s="35"/>
      <c r="F822" s="36">
        <v>22.16</v>
      </c>
      <c r="G822" s="35"/>
      <c r="H822" s="35"/>
      <c r="I822" s="35"/>
      <c r="J822" s="36">
        <v>22.16</v>
      </c>
    </row>
    <row r="823" spans="1:10" ht="15" thickBot="1">
      <c r="A823" s="41">
        <v>17</v>
      </c>
      <c r="B823" s="49" t="s">
        <v>543</v>
      </c>
      <c r="C823" s="50"/>
      <c r="D823" s="50"/>
      <c r="E823" s="50"/>
      <c r="F823" s="89">
        <v>0</v>
      </c>
      <c r="G823" s="50"/>
      <c r="H823" s="50">
        <v>47.33</v>
      </c>
      <c r="I823" s="50"/>
      <c r="J823" s="85">
        <v>47.33</v>
      </c>
    </row>
    <row r="824" spans="1:10" ht="15" thickBot="1">
      <c r="A824" s="41">
        <v>18</v>
      </c>
      <c r="B824" s="9" t="s">
        <v>557</v>
      </c>
      <c r="C824" s="13"/>
      <c r="D824" s="13"/>
      <c r="E824" s="13"/>
      <c r="F824" s="13"/>
      <c r="G824" s="39">
        <f>J824</f>
        <v>7.35</v>
      </c>
      <c r="H824" s="13"/>
      <c r="I824" s="13"/>
      <c r="J824" s="39">
        <v>7.35</v>
      </c>
    </row>
    <row r="825" spans="1:10" ht="15" thickBot="1">
      <c r="A825" s="41">
        <v>19</v>
      </c>
      <c r="B825" s="9" t="s">
        <v>245</v>
      </c>
      <c r="C825" s="13"/>
      <c r="D825" s="13"/>
      <c r="E825" s="13"/>
      <c r="F825" s="13"/>
      <c r="G825" s="13"/>
      <c r="H825" s="13"/>
      <c r="I825" s="13">
        <f>J825</f>
        <v>12.45</v>
      </c>
      <c r="J825" s="39">
        <v>12.45</v>
      </c>
    </row>
    <row r="826" spans="1:10" ht="15" thickBot="1">
      <c r="A826" s="59"/>
      <c r="B826" s="60" t="s">
        <v>56</v>
      </c>
      <c r="C826" s="49"/>
      <c r="D826" s="61"/>
      <c r="E826" s="61"/>
      <c r="F826" s="61">
        <f>SUM(F807:F825)</f>
        <v>187.33</v>
      </c>
      <c r="G826" s="61">
        <f>SUM(G807:G825)</f>
        <v>13.73</v>
      </c>
      <c r="H826" s="61">
        <f>SUM(H807:H825)</f>
        <v>149.32</v>
      </c>
      <c r="I826" s="61">
        <f>SUM(I807:I825)</f>
        <v>12.45</v>
      </c>
      <c r="J826" s="49"/>
    </row>
    <row r="827" spans="1:10" ht="15" thickBot="1">
      <c r="A827" s="100" t="s">
        <v>558</v>
      </c>
      <c r="B827" s="100"/>
      <c r="C827" s="100"/>
      <c r="D827" s="100"/>
      <c r="E827" s="100"/>
      <c r="F827" s="100"/>
      <c r="G827" s="100"/>
      <c r="H827" s="48"/>
      <c r="I827" s="48"/>
      <c r="J827" s="32">
        <f>SUM(J807:J826)</f>
        <v>362.83000000000004</v>
      </c>
    </row>
    <row r="830" spans="1:10">
      <c r="A830" t="s">
        <v>559</v>
      </c>
    </row>
    <row r="832" spans="1:10" ht="15" thickBot="1">
      <c r="A832" s="31" t="s">
        <v>72</v>
      </c>
      <c r="B832" s="32" t="s">
        <v>73</v>
      </c>
      <c r="C832" s="33" t="s">
        <v>74</v>
      </c>
      <c r="D832" s="32" t="s">
        <v>75</v>
      </c>
      <c r="E832" s="32" t="s">
        <v>76</v>
      </c>
      <c r="F832" s="32" t="s">
        <v>77</v>
      </c>
      <c r="G832" s="32" t="s">
        <v>78</v>
      </c>
      <c r="H832" s="32" t="s">
        <v>79</v>
      </c>
      <c r="I832" s="32" t="s">
        <v>80</v>
      </c>
      <c r="J832" s="32" t="s">
        <v>6</v>
      </c>
    </row>
    <row r="833" spans="1:10" ht="15" thickBot="1">
      <c r="A833" s="41">
        <v>1</v>
      </c>
      <c r="B833" s="4" t="s">
        <v>560</v>
      </c>
      <c r="C833" s="35"/>
      <c r="D833" s="35"/>
      <c r="E833" s="35"/>
      <c r="F833" s="36">
        <f>J833</f>
        <v>13.2</v>
      </c>
      <c r="G833" s="35"/>
      <c r="H833" s="35"/>
      <c r="I833" s="35"/>
      <c r="J833" s="35">
        <v>13.2</v>
      </c>
    </row>
    <row r="834" spans="1:10" ht="15" thickBot="1">
      <c r="A834" s="41">
        <v>2</v>
      </c>
      <c r="B834" s="4" t="s">
        <v>561</v>
      </c>
      <c r="C834" s="35"/>
      <c r="D834" s="35"/>
      <c r="E834" s="35"/>
      <c r="F834" s="36">
        <f>J834</f>
        <v>12.6</v>
      </c>
      <c r="G834" s="35"/>
      <c r="H834" s="35"/>
      <c r="I834" s="35"/>
      <c r="J834" s="35">
        <v>12.6</v>
      </c>
    </row>
    <row r="835" spans="1:10" ht="15" thickBot="1">
      <c r="A835" s="41">
        <v>3</v>
      </c>
      <c r="B835" s="4" t="s">
        <v>562</v>
      </c>
      <c r="C835" s="35"/>
      <c r="D835" s="35"/>
      <c r="E835" s="35">
        <f>J835</f>
        <v>18.7</v>
      </c>
      <c r="F835" s="35"/>
      <c r="G835" s="35"/>
      <c r="H835" s="35"/>
      <c r="I835" s="35"/>
      <c r="J835" s="35">
        <v>18.7</v>
      </c>
    </row>
    <row r="836" spans="1:10" ht="15" thickBot="1">
      <c r="A836" s="41">
        <v>4</v>
      </c>
      <c r="B836" s="4" t="s">
        <v>563</v>
      </c>
      <c r="C836" s="35"/>
      <c r="D836" s="35"/>
      <c r="E836" s="35"/>
      <c r="F836" s="36">
        <f>J836</f>
        <v>13</v>
      </c>
      <c r="G836" s="35"/>
      <c r="H836" s="35"/>
      <c r="I836" s="35"/>
      <c r="J836" s="35">
        <v>13</v>
      </c>
    </row>
    <row r="837" spans="1:10" ht="15" thickBot="1">
      <c r="A837" s="31">
        <v>5</v>
      </c>
      <c r="B837" s="9" t="s">
        <v>564</v>
      </c>
      <c r="C837" s="13"/>
      <c r="D837" s="13"/>
      <c r="E837" s="13"/>
      <c r="F837" s="39">
        <f>J837</f>
        <v>6.5</v>
      </c>
      <c r="G837" s="13"/>
      <c r="H837" s="13"/>
      <c r="I837" s="13"/>
      <c r="J837" s="13">
        <v>6.5</v>
      </c>
    </row>
    <row r="838" spans="1:10" ht="15" thickBot="1">
      <c r="A838" s="31">
        <v>6</v>
      </c>
      <c r="B838" s="9" t="s">
        <v>551</v>
      </c>
      <c r="C838" s="13"/>
      <c r="D838" s="13"/>
      <c r="E838" s="13"/>
      <c r="F838" s="39">
        <f>J838</f>
        <v>4.5</v>
      </c>
      <c r="G838" s="13"/>
      <c r="H838" s="13"/>
      <c r="I838" s="13"/>
      <c r="J838" s="13">
        <v>4.5</v>
      </c>
    </row>
    <row r="839" spans="1:10" ht="15" thickBot="1">
      <c r="A839" s="31">
        <v>7</v>
      </c>
      <c r="B839" s="9" t="s">
        <v>565</v>
      </c>
      <c r="C839" s="13"/>
      <c r="D839" s="13"/>
      <c r="E839" s="13"/>
      <c r="F839" s="13"/>
      <c r="G839" s="80">
        <f>J839</f>
        <v>1.5</v>
      </c>
      <c r="H839" s="13"/>
      <c r="I839" s="13"/>
      <c r="J839" s="13">
        <v>1.5</v>
      </c>
    </row>
    <row r="840" spans="1:10" ht="15" thickBot="1">
      <c r="A840" s="31">
        <v>8</v>
      </c>
      <c r="B840" s="9" t="s">
        <v>541</v>
      </c>
      <c r="C840" s="13"/>
      <c r="D840" s="13"/>
      <c r="E840" s="13"/>
      <c r="F840" s="13"/>
      <c r="G840" s="39">
        <f>J840</f>
        <v>3.1</v>
      </c>
      <c r="H840" s="13"/>
      <c r="I840" s="13"/>
      <c r="J840" s="13">
        <v>3.1</v>
      </c>
    </row>
    <row r="841" spans="1:10" ht="15" thickBot="1">
      <c r="A841" s="31">
        <v>9</v>
      </c>
      <c r="B841" s="9" t="s">
        <v>541</v>
      </c>
      <c r="C841" s="13"/>
      <c r="D841" s="13"/>
      <c r="E841" s="13"/>
      <c r="F841" s="13"/>
      <c r="G841" s="39">
        <f>J841</f>
        <v>9.1</v>
      </c>
      <c r="H841" s="13"/>
      <c r="I841" s="13"/>
      <c r="J841" s="13">
        <v>9.1</v>
      </c>
    </row>
    <row r="842" spans="1:10" ht="15" thickBot="1">
      <c r="A842" s="31">
        <v>10</v>
      </c>
      <c r="B842" s="9" t="s">
        <v>566</v>
      </c>
      <c r="C842" s="13"/>
      <c r="D842" s="13"/>
      <c r="E842" s="13"/>
      <c r="F842" s="39">
        <f>J842</f>
        <v>12.3</v>
      </c>
      <c r="G842" s="13"/>
      <c r="H842" s="13"/>
      <c r="I842" s="13"/>
      <c r="J842" s="13">
        <v>12.3</v>
      </c>
    </row>
    <row r="843" spans="1:10" ht="15" thickBot="1">
      <c r="A843" s="31">
        <v>11</v>
      </c>
      <c r="B843" s="9" t="s">
        <v>566</v>
      </c>
      <c r="C843" s="13"/>
      <c r="D843" s="13"/>
      <c r="E843" s="13"/>
      <c r="F843" s="39">
        <f>J843</f>
        <v>11.8</v>
      </c>
      <c r="G843" s="13"/>
      <c r="H843" s="13"/>
      <c r="I843" s="13"/>
      <c r="J843" s="13">
        <v>11.8</v>
      </c>
    </row>
    <row r="844" spans="1:10" ht="15" thickBot="1">
      <c r="A844" s="31">
        <v>12</v>
      </c>
      <c r="B844" s="9" t="s">
        <v>566</v>
      </c>
      <c r="C844" s="13"/>
      <c r="D844" s="13"/>
      <c r="E844" s="13"/>
      <c r="F844" s="39">
        <f>J844</f>
        <v>27.4</v>
      </c>
      <c r="G844" s="13"/>
      <c r="H844" s="13"/>
      <c r="I844" s="13"/>
      <c r="J844" s="13">
        <v>27.4</v>
      </c>
    </row>
    <row r="845" spans="1:10" ht="15" thickBot="1">
      <c r="A845" s="31">
        <v>13</v>
      </c>
      <c r="B845" s="9" t="s">
        <v>567</v>
      </c>
      <c r="C845" s="13"/>
      <c r="D845" s="13"/>
      <c r="E845" s="13"/>
      <c r="F845" s="39">
        <f>J845</f>
        <v>12.5</v>
      </c>
      <c r="G845" s="13"/>
      <c r="H845" s="13"/>
      <c r="I845" s="13"/>
      <c r="J845" s="13">
        <v>12.5</v>
      </c>
    </row>
    <row r="846" spans="1:10" ht="15" thickBot="1">
      <c r="A846" s="31">
        <v>14</v>
      </c>
      <c r="B846" s="9" t="s">
        <v>567</v>
      </c>
      <c r="C846" s="13"/>
      <c r="D846" s="13"/>
      <c r="E846" s="13"/>
      <c r="F846" s="39">
        <f>J846</f>
        <v>6</v>
      </c>
      <c r="G846" s="13"/>
      <c r="H846" s="13"/>
      <c r="I846" s="13"/>
      <c r="J846" s="13">
        <v>6</v>
      </c>
    </row>
    <row r="847" spans="1:10" ht="15" thickBot="1">
      <c r="A847" s="31">
        <v>15</v>
      </c>
      <c r="B847" s="9" t="s">
        <v>543</v>
      </c>
      <c r="C847" s="13"/>
      <c r="D847" s="13"/>
      <c r="E847" s="13"/>
      <c r="F847" s="13"/>
      <c r="G847" s="39">
        <f>J847</f>
        <v>183.7</v>
      </c>
      <c r="H847" s="13"/>
      <c r="I847" s="13"/>
      <c r="J847" s="13">
        <v>183.7</v>
      </c>
    </row>
    <row r="848" spans="1:10" ht="15" thickBot="1">
      <c r="A848" s="31">
        <v>21</v>
      </c>
      <c r="B848" s="9" t="s">
        <v>568</v>
      </c>
      <c r="C848" s="13"/>
      <c r="D848" s="13"/>
      <c r="E848" s="13"/>
      <c r="F848" s="13"/>
      <c r="G848" s="39">
        <f>J848</f>
        <v>12.8</v>
      </c>
      <c r="H848" s="13"/>
      <c r="I848" s="13"/>
      <c r="J848" s="13">
        <v>12.8</v>
      </c>
    </row>
    <row r="849" spans="1:10" ht="15" thickBot="1">
      <c r="A849" s="31">
        <v>22</v>
      </c>
      <c r="B849" s="9" t="s">
        <v>569</v>
      </c>
      <c r="C849" s="13"/>
      <c r="D849" s="13"/>
      <c r="E849" s="13"/>
      <c r="F849" s="39">
        <f>J849</f>
        <v>11.8</v>
      </c>
      <c r="G849" s="13"/>
      <c r="H849" s="13"/>
      <c r="I849" s="13"/>
      <c r="J849" s="13">
        <v>11.8</v>
      </c>
    </row>
    <row r="850" spans="1:10" ht="15" thickBot="1">
      <c r="A850" s="31">
        <v>23</v>
      </c>
      <c r="B850" s="9" t="s">
        <v>569</v>
      </c>
      <c r="C850" s="13"/>
      <c r="D850" s="13"/>
      <c r="E850" s="13"/>
      <c r="F850" s="39">
        <f>J850</f>
        <v>20.399999999999999</v>
      </c>
      <c r="G850" s="13"/>
      <c r="H850" s="13"/>
      <c r="I850" s="13"/>
      <c r="J850" s="13">
        <v>20.399999999999999</v>
      </c>
    </row>
    <row r="851" spans="1:10" ht="15" thickBot="1">
      <c r="A851" s="31">
        <v>24</v>
      </c>
      <c r="B851" s="9" t="s">
        <v>569</v>
      </c>
      <c r="C851" s="13"/>
      <c r="D851" s="13"/>
      <c r="E851" s="13"/>
      <c r="F851" s="39">
        <f>J851</f>
        <v>20</v>
      </c>
      <c r="G851" s="13"/>
      <c r="H851" s="13"/>
      <c r="I851" s="13"/>
      <c r="J851" s="13">
        <v>20</v>
      </c>
    </row>
    <row r="852" spans="1:10" ht="15" thickBot="1">
      <c r="A852" s="31">
        <v>25</v>
      </c>
      <c r="B852" s="9" t="s">
        <v>541</v>
      </c>
      <c r="C852" s="13"/>
      <c r="D852" s="13"/>
      <c r="E852" s="13"/>
      <c r="F852" s="13"/>
      <c r="G852" s="39">
        <f>J852</f>
        <v>3.4</v>
      </c>
      <c r="H852" s="13"/>
      <c r="I852" s="13"/>
      <c r="J852" s="13">
        <v>3.4</v>
      </c>
    </row>
    <row r="853" spans="1:10" ht="15" thickBot="1">
      <c r="A853" s="31">
        <v>26</v>
      </c>
      <c r="B853" s="9" t="s">
        <v>356</v>
      </c>
      <c r="C853" s="13"/>
      <c r="D853" s="13"/>
      <c r="E853" s="13"/>
      <c r="F853" s="13"/>
      <c r="G853" s="39">
        <f>J853</f>
        <v>2.4</v>
      </c>
      <c r="H853" s="13"/>
      <c r="I853" s="13"/>
      <c r="J853" s="13">
        <v>2.4</v>
      </c>
    </row>
    <row r="854" spans="1:10" ht="15" thickBot="1">
      <c r="A854" s="31">
        <v>27</v>
      </c>
      <c r="B854" s="9" t="s">
        <v>245</v>
      </c>
      <c r="C854" s="13"/>
      <c r="D854" s="13"/>
      <c r="E854" s="13"/>
      <c r="F854" s="13"/>
      <c r="G854" s="13"/>
      <c r="H854" s="13"/>
      <c r="I854" s="13">
        <f>J854</f>
        <v>12.45</v>
      </c>
      <c r="J854" s="13">
        <v>12.45</v>
      </c>
    </row>
    <row r="855" spans="1:10" ht="15" thickBot="1">
      <c r="A855" s="59"/>
      <c r="B855" s="60" t="s">
        <v>56</v>
      </c>
      <c r="C855" s="49"/>
      <c r="D855" s="61"/>
      <c r="E855" s="61">
        <f>SUM(E833:E854)</f>
        <v>18.7</v>
      </c>
      <c r="F855" s="61">
        <f>SUM(F833:F854)</f>
        <v>172</v>
      </c>
      <c r="G855" s="61">
        <f>SUM(G833:G854)</f>
        <v>216</v>
      </c>
      <c r="H855" s="61">
        <f>SUM(H833:H854)</f>
        <v>0</v>
      </c>
      <c r="I855" s="61">
        <f>SUM(I833:I854)</f>
        <v>12.45</v>
      </c>
      <c r="J855" s="61"/>
    </row>
    <row r="856" spans="1:10" ht="15" thickBot="1">
      <c r="A856" s="101" t="s">
        <v>535</v>
      </c>
      <c r="B856" s="101"/>
      <c r="C856" s="101"/>
      <c r="D856" s="101"/>
      <c r="E856" s="101"/>
      <c r="F856" s="101"/>
      <c r="G856" s="101"/>
      <c r="H856" s="34"/>
      <c r="I856" s="34"/>
      <c r="J856" s="32">
        <f>SUM(J833:J855)</f>
        <v>419.14999999999992</v>
      </c>
    </row>
    <row r="859" spans="1:10">
      <c r="A859" t="s">
        <v>570</v>
      </c>
    </row>
    <row r="861" spans="1:10" ht="15" thickBot="1">
      <c r="A861" s="31" t="s">
        <v>72</v>
      </c>
      <c r="B861" s="32" t="s">
        <v>73</v>
      </c>
      <c r="C861" s="33" t="s">
        <v>74</v>
      </c>
      <c r="D861" s="32" t="s">
        <v>75</v>
      </c>
      <c r="E861" s="32" t="s">
        <v>76</v>
      </c>
      <c r="F861" s="32" t="s">
        <v>77</v>
      </c>
      <c r="G861" s="32" t="s">
        <v>78</v>
      </c>
      <c r="H861" s="32" t="s">
        <v>79</v>
      </c>
      <c r="I861" s="32" t="s">
        <v>80</v>
      </c>
      <c r="J861" s="32" t="s">
        <v>6</v>
      </c>
    </row>
    <row r="862" spans="1:10" ht="15" thickBot="1">
      <c r="A862" s="41">
        <v>1</v>
      </c>
      <c r="B862" s="4" t="s">
        <v>571</v>
      </c>
      <c r="C862" s="35"/>
      <c r="D862" s="35"/>
      <c r="E862" s="35"/>
      <c r="F862" s="36">
        <f>J862</f>
        <v>13.2</v>
      </c>
      <c r="G862" s="35"/>
      <c r="H862" s="35"/>
      <c r="I862" s="35"/>
      <c r="J862" s="35">
        <v>13.2</v>
      </c>
    </row>
    <row r="863" spans="1:10" ht="15" thickBot="1">
      <c r="A863" s="31">
        <v>2</v>
      </c>
      <c r="B863" s="9" t="s">
        <v>541</v>
      </c>
      <c r="C863" s="13"/>
      <c r="D863" s="13"/>
      <c r="E863" s="13"/>
      <c r="F863" s="13"/>
      <c r="G863" s="39">
        <f t="shared" ref="G863:G868" si="65">J863</f>
        <v>6.5</v>
      </c>
      <c r="H863" s="13"/>
      <c r="I863" s="13"/>
      <c r="J863" s="13">
        <v>6.5</v>
      </c>
    </row>
    <row r="864" spans="1:10" ht="15" thickBot="1">
      <c r="A864" s="41">
        <v>3</v>
      </c>
      <c r="B864" s="9" t="s">
        <v>541</v>
      </c>
      <c r="C864" s="13"/>
      <c r="D864" s="13"/>
      <c r="E864" s="13"/>
      <c r="F864" s="13"/>
      <c r="G864" s="39">
        <f t="shared" si="65"/>
        <v>5.5</v>
      </c>
      <c r="H864" s="13"/>
      <c r="I864" s="13"/>
      <c r="J864" s="13">
        <v>5.5</v>
      </c>
    </row>
    <row r="865" spans="1:10" ht="15" thickBot="1">
      <c r="A865" s="31">
        <v>4</v>
      </c>
      <c r="B865" s="9" t="s">
        <v>565</v>
      </c>
      <c r="C865" s="13"/>
      <c r="D865" s="13"/>
      <c r="E865" s="13"/>
      <c r="F865" s="13"/>
      <c r="G865" s="80">
        <f t="shared" si="65"/>
        <v>1.5</v>
      </c>
      <c r="H865" s="13"/>
      <c r="I865" s="13"/>
      <c r="J865" s="13">
        <v>1.5</v>
      </c>
    </row>
    <row r="866" spans="1:10" ht="15" thickBot="1">
      <c r="A866" s="41">
        <v>5</v>
      </c>
      <c r="B866" s="9" t="s">
        <v>541</v>
      </c>
      <c r="C866" s="13"/>
      <c r="D866" s="13"/>
      <c r="E866" s="13"/>
      <c r="F866" s="13"/>
      <c r="G866" s="39">
        <f t="shared" si="65"/>
        <v>9.1</v>
      </c>
      <c r="H866" s="13"/>
      <c r="I866" s="13"/>
      <c r="J866" s="13">
        <v>9.1</v>
      </c>
    </row>
    <row r="867" spans="1:10" ht="15" thickBot="1">
      <c r="A867" s="31">
        <v>6</v>
      </c>
      <c r="B867" s="9" t="s">
        <v>572</v>
      </c>
      <c r="C867" s="13"/>
      <c r="D867" s="13"/>
      <c r="E867" s="13"/>
      <c r="F867" s="13"/>
      <c r="G867" s="39">
        <f t="shared" si="65"/>
        <v>3.1</v>
      </c>
      <c r="H867" s="13"/>
      <c r="I867" s="13"/>
      <c r="J867" s="13">
        <v>3.1</v>
      </c>
    </row>
    <row r="868" spans="1:10" ht="15" thickBot="1">
      <c r="A868" s="41">
        <v>7</v>
      </c>
      <c r="B868" s="9" t="s">
        <v>573</v>
      </c>
      <c r="C868" s="13"/>
      <c r="D868" s="13"/>
      <c r="E868" s="13"/>
      <c r="F868" s="13"/>
      <c r="G868" s="80">
        <f t="shared" si="65"/>
        <v>12.2</v>
      </c>
      <c r="H868" s="13"/>
      <c r="I868" s="13"/>
      <c r="J868" s="13">
        <v>12.2</v>
      </c>
    </row>
    <row r="869" spans="1:10" ht="15" thickBot="1">
      <c r="A869" s="31">
        <v>8</v>
      </c>
      <c r="B869" s="9" t="s">
        <v>574</v>
      </c>
      <c r="C869" s="13"/>
      <c r="D869" s="13"/>
      <c r="E869" s="13"/>
      <c r="F869" s="39">
        <f>J869</f>
        <v>12.5</v>
      </c>
      <c r="G869" s="13"/>
      <c r="H869" s="13"/>
      <c r="I869" s="13"/>
      <c r="J869" s="13">
        <v>12.5</v>
      </c>
    </row>
    <row r="870" spans="1:10" ht="15" thickBot="1">
      <c r="A870" s="41">
        <v>9</v>
      </c>
      <c r="B870" s="9" t="s">
        <v>574</v>
      </c>
      <c r="C870" s="13"/>
      <c r="D870" s="13"/>
      <c r="E870" s="13"/>
      <c r="F870" s="39">
        <f>J870</f>
        <v>27.4</v>
      </c>
      <c r="G870" s="13"/>
      <c r="H870" s="13"/>
      <c r="I870" s="13"/>
      <c r="J870" s="13">
        <v>27.4</v>
      </c>
    </row>
    <row r="871" spans="1:10" ht="15" thickBot="1">
      <c r="A871" s="31">
        <v>10</v>
      </c>
      <c r="B871" s="9" t="s">
        <v>575</v>
      </c>
      <c r="C871" s="13"/>
      <c r="D871" s="13"/>
      <c r="E871" s="13"/>
      <c r="F871" s="13"/>
      <c r="G871" s="39">
        <f>J871</f>
        <v>12.7</v>
      </c>
      <c r="H871" s="13"/>
      <c r="I871" s="13"/>
      <c r="J871" s="13">
        <v>12.7</v>
      </c>
    </row>
    <row r="872" spans="1:10" ht="15" thickBot="1">
      <c r="A872" s="41">
        <v>11</v>
      </c>
      <c r="B872" s="9" t="s">
        <v>576</v>
      </c>
      <c r="C872" s="13"/>
      <c r="D872" s="13"/>
      <c r="E872" s="13"/>
      <c r="F872" s="13"/>
      <c r="G872" s="80">
        <f>J872</f>
        <v>12.7</v>
      </c>
      <c r="H872" s="13"/>
      <c r="I872" s="13"/>
      <c r="J872" s="13">
        <v>12.7</v>
      </c>
    </row>
    <row r="873" spans="1:10" ht="15" thickBot="1">
      <c r="A873" s="31">
        <v>12</v>
      </c>
      <c r="B873" s="9" t="s">
        <v>577</v>
      </c>
      <c r="C873" s="13"/>
      <c r="D873" s="13"/>
      <c r="E873" s="13"/>
      <c r="F873" s="39">
        <f>J873</f>
        <v>27.1</v>
      </c>
      <c r="G873" s="13"/>
      <c r="H873" s="13"/>
      <c r="I873" s="13"/>
      <c r="J873" s="13">
        <v>27.1</v>
      </c>
    </row>
    <row r="874" spans="1:10" ht="15" thickBot="1">
      <c r="A874" s="41">
        <v>13</v>
      </c>
      <c r="B874" s="9" t="s">
        <v>577</v>
      </c>
      <c r="C874" s="13"/>
      <c r="D874" s="13"/>
      <c r="E874" s="13"/>
      <c r="F874" s="39">
        <f>J874</f>
        <v>19.399999999999999</v>
      </c>
      <c r="G874" s="13"/>
      <c r="H874" s="13"/>
      <c r="I874" s="13"/>
      <c r="J874" s="13">
        <v>19.399999999999999</v>
      </c>
    </row>
    <row r="875" spans="1:10" ht="15" thickBot="1">
      <c r="A875" s="31">
        <v>14</v>
      </c>
      <c r="B875" s="9" t="s">
        <v>578</v>
      </c>
      <c r="C875" s="13"/>
      <c r="D875" s="13"/>
      <c r="E875" s="13"/>
      <c r="F875" s="13"/>
      <c r="G875" s="80">
        <f>J875</f>
        <v>12.4</v>
      </c>
      <c r="H875" s="13"/>
      <c r="I875" s="13"/>
      <c r="J875" s="13">
        <v>12.4</v>
      </c>
    </row>
    <row r="876" spans="1:10" ht="15" thickBot="1">
      <c r="A876" s="41">
        <v>15</v>
      </c>
      <c r="B876" s="9" t="s">
        <v>579</v>
      </c>
      <c r="C876" s="13"/>
      <c r="D876" s="13"/>
      <c r="E876" s="13"/>
      <c r="F876" s="13"/>
      <c r="G876" s="80">
        <f>J876</f>
        <v>19.7</v>
      </c>
      <c r="H876" s="13"/>
      <c r="I876" s="13"/>
      <c r="J876" s="13">
        <v>19.7</v>
      </c>
    </row>
    <row r="877" spans="1:10" ht="15" thickBot="1">
      <c r="A877" s="31">
        <v>16</v>
      </c>
      <c r="B877" s="9" t="s">
        <v>580</v>
      </c>
      <c r="C877" s="13"/>
      <c r="D877" s="13"/>
      <c r="E877" s="13"/>
      <c r="F877" s="13"/>
      <c r="G877" s="80">
        <f>J877</f>
        <v>12.8</v>
      </c>
      <c r="H877" s="13"/>
      <c r="I877" s="13"/>
      <c r="J877" s="13">
        <v>12.8</v>
      </c>
    </row>
    <row r="878" spans="1:10" ht="15" thickBot="1">
      <c r="A878" s="41">
        <v>17</v>
      </c>
      <c r="B878" s="9" t="s">
        <v>581</v>
      </c>
      <c r="C878" s="13"/>
      <c r="D878" s="13"/>
      <c r="E878" s="13"/>
      <c r="F878" s="13"/>
      <c r="G878" s="80">
        <f>J878</f>
        <v>11.8</v>
      </c>
      <c r="H878" s="13"/>
      <c r="I878" s="13"/>
      <c r="J878" s="13">
        <v>11.8</v>
      </c>
    </row>
    <row r="879" spans="1:10" ht="15" thickBot="1">
      <c r="A879" s="31">
        <v>18</v>
      </c>
      <c r="B879" s="9" t="s">
        <v>582</v>
      </c>
      <c r="C879" s="13"/>
      <c r="D879" s="13"/>
      <c r="E879" s="13"/>
      <c r="F879" s="39">
        <f>J879</f>
        <v>38.4</v>
      </c>
      <c r="G879" s="13"/>
      <c r="H879" s="13"/>
      <c r="I879" s="13"/>
      <c r="J879" s="13">
        <v>38.4</v>
      </c>
    </row>
    <row r="880" spans="1:10" ht="15" thickBot="1">
      <c r="A880" s="41">
        <v>19</v>
      </c>
      <c r="B880" s="9" t="s">
        <v>543</v>
      </c>
      <c r="C880" s="13"/>
      <c r="D880" s="13"/>
      <c r="E880" s="13"/>
      <c r="F880" s="13"/>
      <c r="G880" s="39">
        <f>J880</f>
        <v>183.7</v>
      </c>
      <c r="H880" s="13"/>
      <c r="I880" s="13"/>
      <c r="J880" s="13">
        <v>183.7</v>
      </c>
    </row>
    <row r="881" spans="1:10" ht="15" thickBot="1">
      <c r="A881" s="31">
        <v>20</v>
      </c>
      <c r="B881" s="9" t="s">
        <v>245</v>
      </c>
      <c r="C881" s="13"/>
      <c r="D881" s="13"/>
      <c r="E881" s="13"/>
      <c r="F881" s="13"/>
      <c r="G881" s="13"/>
      <c r="H881" s="13"/>
      <c r="I881" s="13">
        <f>J881</f>
        <v>6.25</v>
      </c>
      <c r="J881" s="13">
        <v>6.25</v>
      </c>
    </row>
    <row r="882" spans="1:10" ht="15" thickBot="1">
      <c r="A882" s="41">
        <v>21</v>
      </c>
      <c r="B882" s="9" t="s">
        <v>583</v>
      </c>
      <c r="C882" s="13"/>
      <c r="D882" s="13"/>
      <c r="E882" s="13"/>
      <c r="F882" s="13"/>
      <c r="G882" s="13"/>
      <c r="H882" s="13"/>
      <c r="I882" s="13">
        <f>J882</f>
        <v>38.61</v>
      </c>
      <c r="J882" s="13">
        <v>38.61</v>
      </c>
    </row>
    <row r="883" spans="1:10" ht="15" thickBot="1">
      <c r="A883" s="59"/>
      <c r="B883" s="60" t="s">
        <v>56</v>
      </c>
      <c r="C883" s="49"/>
      <c r="D883" s="61"/>
      <c r="E883" s="61">
        <f>SUM(E862:E882)</f>
        <v>0</v>
      </c>
      <c r="F883" s="61">
        <f>SUM(F862:F882)</f>
        <v>138</v>
      </c>
      <c r="G883" s="61">
        <f>SUM(G862:G882)</f>
        <v>303.7</v>
      </c>
      <c r="H883" s="61">
        <f>SUM(H862:H882)</f>
        <v>0</v>
      </c>
      <c r="I883" s="61">
        <f>SUM(I862:I882)</f>
        <v>44.86</v>
      </c>
      <c r="J883" s="61"/>
    </row>
    <row r="884" spans="1:10" ht="15" thickBot="1">
      <c r="A884" s="101" t="s">
        <v>584</v>
      </c>
      <c r="B884" s="101"/>
      <c r="C884" s="101"/>
      <c r="D884" s="101"/>
      <c r="E884" s="101"/>
      <c r="F884" s="101"/>
      <c r="G884" s="101"/>
      <c r="H884" s="34"/>
      <c r="I884" s="34"/>
      <c r="J884" s="32">
        <f>SUM(J862:J883)</f>
        <v>486.56</v>
      </c>
    </row>
    <row r="887" spans="1:10">
      <c r="A887" t="s">
        <v>585</v>
      </c>
    </row>
    <row r="888" spans="1:10" ht="15" thickBot="1"/>
    <row r="889" spans="1:10" ht="15" thickBot="1">
      <c r="A889" s="31" t="s">
        <v>72</v>
      </c>
      <c r="B889" s="32" t="s">
        <v>73</v>
      </c>
      <c r="C889" s="33" t="s">
        <v>74</v>
      </c>
      <c r="D889" s="32" t="s">
        <v>75</v>
      </c>
      <c r="E889" s="32" t="s">
        <v>76</v>
      </c>
      <c r="F889" s="32" t="s">
        <v>77</v>
      </c>
      <c r="G889" s="32" t="s">
        <v>78</v>
      </c>
      <c r="H889" s="32" t="s">
        <v>79</v>
      </c>
      <c r="I889" s="32" t="s">
        <v>80</v>
      </c>
      <c r="J889" s="32" t="s">
        <v>6</v>
      </c>
    </row>
    <row r="890" spans="1:10" ht="15" thickBot="1">
      <c r="A890" s="41">
        <v>1</v>
      </c>
      <c r="B890" s="4" t="s">
        <v>586</v>
      </c>
      <c r="C890" s="35"/>
      <c r="D890" s="35"/>
      <c r="E890" s="35"/>
      <c r="F890" s="76">
        <v>0</v>
      </c>
      <c r="G890" s="86">
        <v>5.9</v>
      </c>
      <c r="H890" s="35"/>
      <c r="I890" s="35"/>
      <c r="J890" s="35">
        <v>5.9</v>
      </c>
    </row>
    <row r="891" spans="1:10" ht="15" thickBot="1">
      <c r="A891" s="41">
        <v>2</v>
      </c>
      <c r="B891" s="4" t="s">
        <v>587</v>
      </c>
      <c r="C891" s="35"/>
      <c r="D891" s="35"/>
      <c r="E891" s="35"/>
      <c r="F891" s="76">
        <v>0</v>
      </c>
      <c r="G891" s="86">
        <v>5.4</v>
      </c>
      <c r="H891" s="35"/>
      <c r="I891" s="35"/>
      <c r="J891" s="35">
        <v>5.4</v>
      </c>
    </row>
    <row r="892" spans="1:10" ht="15" thickBot="1">
      <c r="A892" s="41">
        <v>3</v>
      </c>
      <c r="B892" s="4" t="s">
        <v>541</v>
      </c>
      <c r="C892" s="35"/>
      <c r="D892" s="35"/>
      <c r="E892" s="35"/>
      <c r="F892" s="35"/>
      <c r="G892" s="36">
        <v>3.3</v>
      </c>
      <c r="H892" s="35"/>
      <c r="I892" s="35"/>
      <c r="J892" s="35">
        <v>3.3</v>
      </c>
    </row>
    <row r="893" spans="1:10" ht="15" thickBot="1">
      <c r="A893" s="41">
        <v>4</v>
      </c>
      <c r="B893" s="4" t="s">
        <v>588</v>
      </c>
      <c r="C893" s="35"/>
      <c r="D893" s="35"/>
      <c r="E893" s="35"/>
      <c r="F893" s="35"/>
      <c r="G893" s="36">
        <v>13.1</v>
      </c>
      <c r="H893" s="35"/>
      <c r="I893" s="35"/>
      <c r="J893" s="35">
        <v>13.1</v>
      </c>
    </row>
    <row r="894" spans="1:10" ht="15" thickBot="1">
      <c r="A894" s="31">
        <v>5</v>
      </c>
      <c r="B894" s="9" t="s">
        <v>543</v>
      </c>
      <c r="C894" s="13"/>
      <c r="D894" s="13"/>
      <c r="E894" s="13"/>
      <c r="F894" s="13"/>
      <c r="G894" s="90">
        <v>0</v>
      </c>
      <c r="H894" s="13">
        <v>67.2</v>
      </c>
      <c r="I894" s="13"/>
      <c r="J894" s="13">
        <v>67.2</v>
      </c>
    </row>
    <row r="895" spans="1:10" ht="15" thickBot="1">
      <c r="A895" s="31">
        <v>6</v>
      </c>
      <c r="B895" s="9" t="s">
        <v>589</v>
      </c>
      <c r="C895" s="13"/>
      <c r="D895" s="13"/>
      <c r="E895" s="13"/>
      <c r="F895" s="13"/>
      <c r="G895" s="39">
        <v>27</v>
      </c>
      <c r="H895" s="13"/>
      <c r="I895" s="13"/>
      <c r="J895" s="13">
        <v>27</v>
      </c>
    </row>
    <row r="896" spans="1:10" ht="15" thickBot="1">
      <c r="A896" s="31">
        <v>7</v>
      </c>
      <c r="B896" s="9" t="s">
        <v>590</v>
      </c>
      <c r="C896" s="13"/>
      <c r="D896" s="13"/>
      <c r="E896" s="13"/>
      <c r="F896" s="13"/>
      <c r="G896" s="39">
        <v>17.399999999999999</v>
      </c>
      <c r="H896" s="13"/>
      <c r="I896" s="13"/>
      <c r="J896" s="13">
        <v>17.399999999999999</v>
      </c>
    </row>
    <row r="897" spans="1:10" ht="15" thickBot="1">
      <c r="A897" s="31">
        <v>8</v>
      </c>
      <c r="B897" s="9" t="s">
        <v>590</v>
      </c>
      <c r="C897" s="13"/>
      <c r="D897" s="13"/>
      <c r="E897" s="13"/>
      <c r="F897" s="13"/>
      <c r="G897" s="39">
        <v>29.3</v>
      </c>
      <c r="H897" s="13"/>
      <c r="I897" s="13"/>
      <c r="J897" s="13">
        <v>29.3</v>
      </c>
    </row>
    <row r="898" spans="1:10" ht="15" thickBot="1">
      <c r="A898" s="31">
        <v>10</v>
      </c>
      <c r="B898" s="9" t="s">
        <v>576</v>
      </c>
      <c r="C898" s="13"/>
      <c r="D898" s="13"/>
      <c r="E898" s="13"/>
      <c r="F898" s="13"/>
      <c r="G898" s="39">
        <v>15.3</v>
      </c>
      <c r="H898" s="13"/>
      <c r="I898" s="13"/>
      <c r="J898" s="13">
        <v>15.3</v>
      </c>
    </row>
    <row r="899" spans="1:10" ht="15" thickBot="1">
      <c r="A899" s="31">
        <v>11</v>
      </c>
      <c r="B899" s="9" t="s">
        <v>591</v>
      </c>
      <c r="C899" s="13"/>
      <c r="D899" s="13"/>
      <c r="E899" s="13"/>
      <c r="F899" s="13"/>
      <c r="G899" s="39">
        <v>13.6</v>
      </c>
      <c r="H899" s="13"/>
      <c r="I899" s="13"/>
      <c r="J899" s="13">
        <v>13.6</v>
      </c>
    </row>
    <row r="900" spans="1:10" ht="15" thickBot="1">
      <c r="A900" s="31">
        <v>12</v>
      </c>
      <c r="B900" s="9" t="s">
        <v>590</v>
      </c>
      <c r="C900" s="13"/>
      <c r="D900" s="13"/>
      <c r="E900" s="13"/>
      <c r="F900" s="13"/>
      <c r="G900" s="39">
        <v>21.7</v>
      </c>
      <c r="H900" s="13"/>
      <c r="I900" s="13"/>
      <c r="J900" s="13">
        <v>21.7</v>
      </c>
    </row>
    <row r="901" spans="1:10" ht="15" thickBot="1">
      <c r="A901" s="31">
        <v>13</v>
      </c>
      <c r="B901" s="9" t="s">
        <v>592</v>
      </c>
      <c r="C901" s="13"/>
      <c r="D901" s="13"/>
      <c r="E901" s="13"/>
      <c r="F901" s="13"/>
      <c r="G901" s="39">
        <v>1.9</v>
      </c>
      <c r="H901" s="13"/>
      <c r="I901" s="13"/>
      <c r="J901" s="13">
        <v>1.9</v>
      </c>
    </row>
    <row r="902" spans="1:10" ht="15" thickBot="1">
      <c r="A902" s="31">
        <v>14</v>
      </c>
      <c r="B902" s="9" t="s">
        <v>590</v>
      </c>
      <c r="C902" s="13"/>
      <c r="D902" s="13"/>
      <c r="E902" s="13"/>
      <c r="F902" s="13"/>
      <c r="G902" s="39">
        <v>19.600000000000001</v>
      </c>
      <c r="H902" s="13"/>
      <c r="I902" s="13"/>
      <c r="J902" s="13">
        <v>19.600000000000001</v>
      </c>
    </row>
    <row r="903" spans="1:10" ht="15" thickBot="1">
      <c r="A903" s="31">
        <v>15</v>
      </c>
      <c r="B903" s="9" t="s">
        <v>593</v>
      </c>
      <c r="C903" s="13"/>
      <c r="D903" s="13"/>
      <c r="E903" s="13"/>
      <c r="F903" s="13"/>
      <c r="G903" s="39">
        <v>19.600000000000001</v>
      </c>
      <c r="H903" s="13"/>
      <c r="I903" s="13"/>
      <c r="J903" s="13">
        <v>19.600000000000001</v>
      </c>
    </row>
    <row r="904" spans="1:10" ht="15" thickBot="1">
      <c r="A904" s="31">
        <v>16</v>
      </c>
      <c r="B904" s="9" t="s">
        <v>590</v>
      </c>
      <c r="C904" s="13"/>
      <c r="D904" s="13"/>
      <c r="E904" s="13"/>
      <c r="F904" s="13"/>
      <c r="G904" s="39">
        <v>10.1</v>
      </c>
      <c r="H904" s="13"/>
      <c r="I904" s="13"/>
      <c r="J904" s="13">
        <v>10.1</v>
      </c>
    </row>
    <row r="905" spans="1:10" ht="15" thickBot="1">
      <c r="A905" s="31">
        <v>17</v>
      </c>
      <c r="B905" s="9" t="s">
        <v>594</v>
      </c>
      <c r="C905" s="13"/>
      <c r="D905" s="13"/>
      <c r="E905" s="13"/>
      <c r="F905" s="13"/>
      <c r="G905" s="39">
        <v>5</v>
      </c>
      <c r="H905" s="13"/>
      <c r="I905" s="13"/>
      <c r="J905" s="13">
        <v>5</v>
      </c>
    </row>
    <row r="906" spans="1:10" ht="15" thickBot="1">
      <c r="A906" s="31">
        <v>18</v>
      </c>
      <c r="B906" s="9" t="s">
        <v>595</v>
      </c>
      <c r="C906" s="13"/>
      <c r="D906" s="13"/>
      <c r="E906" s="13"/>
      <c r="F906" s="13"/>
      <c r="G906" s="90"/>
      <c r="H906" s="13">
        <v>1.8</v>
      </c>
      <c r="I906" s="13"/>
      <c r="J906" s="13">
        <v>1.8</v>
      </c>
    </row>
    <row r="907" spans="1:10" ht="15" thickBot="1">
      <c r="A907" s="31">
        <v>19</v>
      </c>
      <c r="B907" s="9" t="s">
        <v>590</v>
      </c>
      <c r="C907" s="13"/>
      <c r="D907" s="13"/>
      <c r="E907" s="13"/>
      <c r="F907" s="13"/>
      <c r="G907" s="13">
        <v>10.1</v>
      </c>
      <c r="H907" s="13"/>
      <c r="I907" s="13"/>
      <c r="J907" s="13">
        <v>10.1</v>
      </c>
    </row>
    <row r="908" spans="1:10" ht="15" thickBot="1">
      <c r="A908" s="31"/>
      <c r="B908" s="9" t="s">
        <v>590</v>
      </c>
      <c r="C908" s="13"/>
      <c r="D908" s="13"/>
      <c r="E908" s="13"/>
      <c r="F908" s="13"/>
      <c r="G908" s="13">
        <v>7.3</v>
      </c>
      <c r="H908" s="13"/>
      <c r="I908" s="13"/>
      <c r="J908" s="13">
        <v>7.3</v>
      </c>
    </row>
    <row r="909" spans="1:10" ht="15" thickBot="1">
      <c r="A909" s="59"/>
      <c r="B909" s="60" t="s">
        <v>56</v>
      </c>
      <c r="C909" s="49"/>
      <c r="D909" s="61"/>
      <c r="E909" s="61">
        <f>SUM(E890:E907)</f>
        <v>0</v>
      </c>
      <c r="F909" s="61">
        <f>SUM(F890:F907)</f>
        <v>0</v>
      </c>
      <c r="G909" s="61">
        <f>SUM(G890:G908)</f>
        <v>225.59999999999997</v>
      </c>
      <c r="H909" s="61">
        <f>SUM(H890:H907)</f>
        <v>69</v>
      </c>
      <c r="I909" s="61">
        <f>SUM(I890:I907)</f>
        <v>0</v>
      </c>
      <c r="J909" s="61"/>
    </row>
    <row r="910" spans="1:10" ht="15" thickBot="1">
      <c r="A910" s="101" t="s">
        <v>596</v>
      </c>
      <c r="B910" s="101"/>
      <c r="C910" s="101"/>
      <c r="D910" s="101"/>
      <c r="E910" s="101"/>
      <c r="F910" s="101"/>
      <c r="G910" s="101"/>
      <c r="H910" s="34"/>
      <c r="I910" s="34"/>
      <c r="J910" s="32">
        <f>SUM(J890:J909)</f>
        <v>294.60000000000008</v>
      </c>
    </row>
    <row r="913" spans="1:10">
      <c r="A913" t="s">
        <v>597</v>
      </c>
    </row>
    <row r="914" spans="1:10" ht="15" thickBot="1"/>
    <row r="915" spans="1:10" ht="15" thickBot="1">
      <c r="A915" s="31" t="s">
        <v>72</v>
      </c>
      <c r="B915" s="32" t="s">
        <v>73</v>
      </c>
      <c r="C915" s="33" t="s">
        <v>74</v>
      </c>
      <c r="D915" s="32" t="s">
        <v>75</v>
      </c>
      <c r="E915" s="32" t="s">
        <v>76</v>
      </c>
      <c r="F915" s="32" t="s">
        <v>77</v>
      </c>
      <c r="G915" s="32" t="s">
        <v>78</v>
      </c>
      <c r="H915" s="32" t="s">
        <v>79</v>
      </c>
      <c r="I915" s="32" t="s">
        <v>80</v>
      </c>
      <c r="J915" s="32" t="s">
        <v>6</v>
      </c>
    </row>
    <row r="916" spans="1:10" ht="15" thickBot="1">
      <c r="A916" s="41">
        <v>1</v>
      </c>
      <c r="B916" s="4" t="s">
        <v>590</v>
      </c>
      <c r="C916" s="35"/>
      <c r="D916" s="35"/>
      <c r="E916" s="35"/>
      <c r="F916" s="35"/>
      <c r="G916" s="42">
        <f>J916</f>
        <v>5.3</v>
      </c>
      <c r="H916" s="35"/>
      <c r="I916" s="35"/>
      <c r="J916" s="35">
        <v>5.3</v>
      </c>
    </row>
    <row r="917" spans="1:10" ht="15" thickBot="1">
      <c r="A917" s="41">
        <v>2</v>
      </c>
      <c r="B917" s="4" t="s">
        <v>427</v>
      </c>
      <c r="C917" s="35"/>
      <c r="D917" s="35"/>
      <c r="E917" s="35"/>
      <c r="F917" s="35">
        <f>J917</f>
        <v>16.3</v>
      </c>
      <c r="G917" s="35"/>
      <c r="H917" s="35"/>
      <c r="I917" s="35"/>
      <c r="J917" s="35">
        <v>16.3</v>
      </c>
    </row>
    <row r="918" spans="1:10" ht="15" thickBot="1">
      <c r="A918" s="41">
        <v>3</v>
      </c>
      <c r="B918" s="4" t="s">
        <v>427</v>
      </c>
      <c r="C918" s="35"/>
      <c r="D918" s="35"/>
      <c r="E918" s="35"/>
      <c r="F918" s="35">
        <f>J918</f>
        <v>11.8</v>
      </c>
      <c r="G918" s="35"/>
      <c r="H918" s="35"/>
      <c r="I918" s="35"/>
      <c r="J918" s="35">
        <v>11.8</v>
      </c>
    </row>
    <row r="919" spans="1:10" ht="15" thickBot="1">
      <c r="A919" s="41">
        <v>4</v>
      </c>
      <c r="B919" s="4" t="s">
        <v>427</v>
      </c>
      <c r="C919" s="35"/>
      <c r="D919" s="35"/>
      <c r="E919" s="35"/>
      <c r="F919" s="35">
        <f>J919</f>
        <v>11</v>
      </c>
      <c r="G919" s="35"/>
      <c r="H919" s="35"/>
      <c r="I919" s="35"/>
      <c r="J919" s="35">
        <v>11</v>
      </c>
    </row>
    <row r="920" spans="1:10" ht="15" thickBot="1">
      <c r="A920" s="31">
        <v>5</v>
      </c>
      <c r="B920" s="9" t="s">
        <v>427</v>
      </c>
      <c r="C920" s="13"/>
      <c r="D920" s="13"/>
      <c r="E920" s="13"/>
      <c r="F920" s="13">
        <f>J920</f>
        <v>16.3</v>
      </c>
      <c r="G920" s="13"/>
      <c r="H920" s="13"/>
      <c r="I920" s="13"/>
      <c r="J920" s="13">
        <v>16.3</v>
      </c>
    </row>
    <row r="921" spans="1:10" ht="15" thickBot="1">
      <c r="A921" s="31">
        <v>6</v>
      </c>
      <c r="B921" s="9" t="s">
        <v>406</v>
      </c>
      <c r="C921" s="13"/>
      <c r="D921" s="13"/>
      <c r="E921" s="13"/>
      <c r="F921" s="13"/>
      <c r="G921" s="39">
        <f>J921</f>
        <v>43.5</v>
      </c>
      <c r="H921" s="13"/>
      <c r="I921" s="13"/>
      <c r="J921" s="13">
        <v>43.5</v>
      </c>
    </row>
    <row r="922" spans="1:10" ht="15" thickBot="1">
      <c r="A922" s="31">
        <v>7</v>
      </c>
      <c r="B922" s="9" t="s">
        <v>598</v>
      </c>
      <c r="C922" s="13"/>
      <c r="D922" s="13"/>
      <c r="E922" s="13"/>
      <c r="F922" s="13">
        <f>J922</f>
        <v>10.3</v>
      </c>
      <c r="G922" s="13"/>
      <c r="H922" s="13"/>
      <c r="I922" s="13"/>
      <c r="J922" s="13">
        <v>10.3</v>
      </c>
    </row>
    <row r="923" spans="1:10" ht="15" thickBot="1">
      <c r="A923" s="31">
        <v>8</v>
      </c>
      <c r="B923" s="9" t="s">
        <v>543</v>
      </c>
      <c r="C923" s="13"/>
      <c r="D923" s="13"/>
      <c r="E923" s="13"/>
      <c r="F923" s="13"/>
      <c r="G923" s="39">
        <f>J923</f>
        <v>36</v>
      </c>
      <c r="H923" s="13"/>
      <c r="I923" s="13"/>
      <c r="J923" s="13">
        <v>36</v>
      </c>
    </row>
    <row r="924" spans="1:10" ht="15" thickBot="1">
      <c r="A924" s="31">
        <v>9</v>
      </c>
      <c r="B924" s="9" t="s">
        <v>599</v>
      </c>
      <c r="C924" s="13"/>
      <c r="D924" s="13"/>
      <c r="E924" s="13"/>
      <c r="F924" s="13"/>
      <c r="G924" s="80">
        <f>J924</f>
        <v>18.3</v>
      </c>
      <c r="H924" s="13"/>
      <c r="I924" s="13"/>
      <c r="J924" s="13">
        <v>18.3</v>
      </c>
    </row>
    <row r="925" spans="1:10" ht="15" thickBot="1">
      <c r="A925" s="31">
        <v>10</v>
      </c>
      <c r="B925" s="9" t="s">
        <v>427</v>
      </c>
      <c r="C925" s="13"/>
      <c r="D925" s="13"/>
      <c r="E925" s="13"/>
      <c r="F925" s="13">
        <f t="shared" ref="F925:F931" si="66">J925</f>
        <v>31.1</v>
      </c>
      <c r="G925" s="13"/>
      <c r="H925" s="13"/>
      <c r="I925" s="13"/>
      <c r="J925" s="13">
        <v>31.1</v>
      </c>
    </row>
    <row r="926" spans="1:10" ht="15" thickBot="1">
      <c r="A926" s="31">
        <v>11</v>
      </c>
      <c r="B926" s="9" t="s">
        <v>356</v>
      </c>
      <c r="C926" s="13"/>
      <c r="D926" s="13"/>
      <c r="E926" s="13"/>
      <c r="F926" s="13">
        <f t="shared" si="66"/>
        <v>9.3000000000000007</v>
      </c>
      <c r="G926" s="13"/>
      <c r="H926" s="13"/>
      <c r="I926" s="13"/>
      <c r="J926" s="13">
        <v>9.3000000000000007</v>
      </c>
    </row>
    <row r="927" spans="1:10" ht="15" thickBot="1">
      <c r="A927" s="31">
        <v>12</v>
      </c>
      <c r="B927" s="9" t="s">
        <v>356</v>
      </c>
      <c r="C927" s="13"/>
      <c r="D927" s="13"/>
      <c r="E927" s="13"/>
      <c r="F927" s="13">
        <f t="shared" si="66"/>
        <v>7.2</v>
      </c>
      <c r="G927" s="13"/>
      <c r="H927" s="13"/>
      <c r="I927" s="13"/>
      <c r="J927" s="13">
        <v>7.2</v>
      </c>
    </row>
    <row r="928" spans="1:10" ht="15" thickBot="1">
      <c r="A928" s="31">
        <v>13</v>
      </c>
      <c r="B928" s="9" t="s">
        <v>431</v>
      </c>
      <c r="C928" s="13"/>
      <c r="D928" s="13"/>
      <c r="E928" s="13"/>
      <c r="F928" s="13">
        <f t="shared" si="66"/>
        <v>3.8</v>
      </c>
      <c r="G928" s="13"/>
      <c r="H928" s="13"/>
      <c r="I928" s="13"/>
      <c r="J928" s="13">
        <v>3.8</v>
      </c>
    </row>
    <row r="929" spans="1:10" ht="15" thickBot="1">
      <c r="A929" s="31">
        <v>14</v>
      </c>
      <c r="B929" s="9" t="s">
        <v>431</v>
      </c>
      <c r="C929" s="13"/>
      <c r="D929" s="13"/>
      <c r="E929" s="13"/>
      <c r="F929" s="13">
        <f t="shared" si="66"/>
        <v>3.9</v>
      </c>
      <c r="G929" s="13"/>
      <c r="H929" s="13"/>
      <c r="I929" s="13"/>
      <c r="J929" s="13">
        <v>3.9</v>
      </c>
    </row>
    <row r="930" spans="1:10" ht="15" thickBot="1">
      <c r="A930" s="31">
        <v>15</v>
      </c>
      <c r="B930" s="9" t="s">
        <v>600</v>
      </c>
      <c r="C930" s="13"/>
      <c r="D930" s="13"/>
      <c r="E930" s="13"/>
      <c r="F930" s="13">
        <f t="shared" si="66"/>
        <v>15.2</v>
      </c>
      <c r="G930" s="13"/>
      <c r="H930" s="13"/>
      <c r="I930" s="13"/>
      <c r="J930" s="13">
        <v>15.2</v>
      </c>
    </row>
    <row r="931" spans="1:10" ht="15" thickBot="1">
      <c r="A931" s="31">
        <v>16</v>
      </c>
      <c r="B931" s="9" t="s">
        <v>543</v>
      </c>
      <c r="C931" s="13"/>
      <c r="D931" s="13"/>
      <c r="E931" s="13"/>
      <c r="F931" s="13">
        <f t="shared" si="66"/>
        <v>5.3</v>
      </c>
      <c r="G931" s="13"/>
      <c r="H931" s="13"/>
      <c r="I931" s="13"/>
      <c r="J931" s="13">
        <v>5.3</v>
      </c>
    </row>
    <row r="932" spans="1:10" ht="15" thickBot="1">
      <c r="A932" s="31">
        <v>17</v>
      </c>
      <c r="B932" s="9" t="s">
        <v>568</v>
      </c>
      <c r="C932" s="13"/>
      <c r="D932" s="13"/>
      <c r="E932" s="13"/>
      <c r="F932" s="13"/>
      <c r="G932" s="39">
        <f>J932</f>
        <v>9.4</v>
      </c>
      <c r="H932" s="13"/>
      <c r="I932" s="13"/>
      <c r="J932" s="13">
        <v>9.4</v>
      </c>
    </row>
    <row r="933" spans="1:10" ht="15" thickBot="1">
      <c r="A933" s="31">
        <v>18</v>
      </c>
      <c r="B933" s="9" t="s">
        <v>568</v>
      </c>
      <c r="C933" s="13"/>
      <c r="D933" s="13"/>
      <c r="E933" s="13"/>
      <c r="F933" s="13"/>
      <c r="G933" s="39">
        <f>J933</f>
        <v>7.4</v>
      </c>
      <c r="H933" s="13"/>
      <c r="I933" s="13"/>
      <c r="J933" s="13">
        <v>7.4</v>
      </c>
    </row>
    <row r="934" spans="1:10" ht="15" thickBot="1">
      <c r="A934" s="31">
        <v>19</v>
      </c>
      <c r="B934" s="9" t="s">
        <v>568</v>
      </c>
      <c r="C934" s="13"/>
      <c r="D934" s="13"/>
      <c r="E934" s="13"/>
      <c r="F934" s="13"/>
      <c r="G934" s="39">
        <f>J934</f>
        <v>21.8</v>
      </c>
      <c r="H934" s="13"/>
      <c r="I934" s="13"/>
      <c r="J934" s="13">
        <v>21.8</v>
      </c>
    </row>
    <row r="935" spans="1:10" ht="15" thickBot="1">
      <c r="A935" s="31">
        <v>20</v>
      </c>
      <c r="B935" s="9" t="s">
        <v>543</v>
      </c>
      <c r="C935" s="13"/>
      <c r="D935" s="13"/>
      <c r="E935" s="13"/>
      <c r="F935" s="13"/>
      <c r="G935" s="39">
        <f>J935</f>
        <v>11.2</v>
      </c>
      <c r="H935" s="13"/>
      <c r="I935" s="13"/>
      <c r="J935" s="13">
        <v>11.2</v>
      </c>
    </row>
    <row r="936" spans="1:10" ht="15" thickBot="1">
      <c r="A936" s="59"/>
      <c r="B936" s="40" t="s">
        <v>56</v>
      </c>
      <c r="C936" s="9"/>
      <c r="D936" s="31"/>
      <c r="E936" s="31">
        <f>SUM(E916:E934)</f>
        <v>0</v>
      </c>
      <c r="F936" s="31">
        <f>SUM(F916:F935)</f>
        <v>141.50000000000003</v>
      </c>
      <c r="G936" s="31">
        <f>SUM(G916:G935)</f>
        <v>152.9</v>
      </c>
      <c r="H936" s="31">
        <f>SUM(H916:H935)</f>
        <v>0</v>
      </c>
      <c r="I936" s="31">
        <f>SUM(I916:I935)</f>
        <v>0</v>
      </c>
      <c r="J936" s="31"/>
    </row>
    <row r="937" spans="1:10" ht="15" thickBot="1">
      <c r="A937" s="101" t="s">
        <v>601</v>
      </c>
      <c r="B937" s="101"/>
      <c r="C937" s="101"/>
      <c r="D937" s="101"/>
      <c r="E937" s="101"/>
      <c r="F937" s="101"/>
      <c r="G937" s="101"/>
      <c r="H937" s="34"/>
      <c r="I937" s="34"/>
      <c r="J937" s="32">
        <f>SUM(J916:J936)</f>
        <v>294.40000000000003</v>
      </c>
    </row>
    <row r="940" spans="1:10">
      <c r="A940" t="s">
        <v>602</v>
      </c>
    </row>
    <row r="942" spans="1:10" ht="15" thickBot="1">
      <c r="A942" s="31" t="s">
        <v>72</v>
      </c>
      <c r="B942" s="32" t="s">
        <v>73</v>
      </c>
      <c r="C942" s="33" t="s">
        <v>74</v>
      </c>
      <c r="D942" s="32" t="s">
        <v>75</v>
      </c>
      <c r="E942" s="32" t="s">
        <v>76</v>
      </c>
      <c r="F942" s="32" t="s">
        <v>77</v>
      </c>
      <c r="G942" s="32" t="s">
        <v>78</v>
      </c>
      <c r="H942" s="32" t="s">
        <v>79</v>
      </c>
      <c r="I942" s="32" t="s">
        <v>80</v>
      </c>
      <c r="J942" s="32" t="s">
        <v>6</v>
      </c>
    </row>
    <row r="943" spans="1:10" ht="15" thickBot="1">
      <c r="A943" s="41">
        <v>1</v>
      </c>
      <c r="B943" s="4" t="s">
        <v>543</v>
      </c>
      <c r="C943" s="35"/>
      <c r="D943" s="35"/>
      <c r="E943" s="35"/>
      <c r="F943" s="35"/>
      <c r="G943" s="35"/>
      <c r="H943" s="35"/>
      <c r="I943" s="35"/>
      <c r="J943" s="35"/>
    </row>
    <row r="944" spans="1:10" ht="15" thickBot="1">
      <c r="A944" s="41">
        <v>2</v>
      </c>
      <c r="B944" s="4" t="s">
        <v>431</v>
      </c>
      <c r="C944" s="35"/>
      <c r="D944" s="35"/>
      <c r="E944" s="35"/>
      <c r="F944" s="35">
        <f>J944</f>
        <v>4.4800000000000004</v>
      </c>
      <c r="G944" s="35"/>
      <c r="H944" s="35"/>
      <c r="I944" s="35"/>
      <c r="J944" s="35">
        <v>4.4800000000000004</v>
      </c>
    </row>
    <row r="945" spans="1:10" ht="15" thickBot="1">
      <c r="A945" s="41">
        <v>3</v>
      </c>
      <c r="B945" s="49" t="s">
        <v>538</v>
      </c>
      <c r="C945" s="50"/>
      <c r="D945" s="50"/>
      <c r="E945" s="50"/>
      <c r="F945" s="50"/>
      <c r="G945" s="85">
        <f>J945</f>
        <v>7.11</v>
      </c>
      <c r="H945" s="50"/>
      <c r="I945" s="50"/>
      <c r="J945" s="50">
        <v>7.11</v>
      </c>
    </row>
    <row r="946" spans="1:10" ht="15" thickBot="1">
      <c r="A946" s="41">
        <v>4</v>
      </c>
      <c r="B946" s="81" t="s">
        <v>603</v>
      </c>
      <c r="C946" s="82"/>
      <c r="D946" s="52"/>
      <c r="E946" s="52"/>
      <c r="F946" s="52">
        <f>J946</f>
        <v>13.79</v>
      </c>
      <c r="G946" s="52"/>
      <c r="H946" s="52"/>
      <c r="I946" s="52"/>
      <c r="J946" s="52">
        <v>13.79</v>
      </c>
    </row>
    <row r="947" spans="1:10" ht="15" thickBot="1">
      <c r="A947" s="41">
        <v>5</v>
      </c>
      <c r="B947" s="9" t="s">
        <v>604</v>
      </c>
      <c r="C947" s="13"/>
      <c r="D947" s="13"/>
      <c r="E947" s="13"/>
      <c r="F947" s="13"/>
      <c r="G947" s="39">
        <f>J947</f>
        <v>19.079999999999998</v>
      </c>
      <c r="H947" s="13"/>
      <c r="I947" s="13"/>
      <c r="J947" s="13">
        <v>19.079999999999998</v>
      </c>
    </row>
    <row r="948" spans="1:10" ht="15" thickBot="1">
      <c r="A948" s="41">
        <v>6</v>
      </c>
      <c r="B948" s="4" t="s">
        <v>605</v>
      </c>
      <c r="C948" s="35"/>
      <c r="D948" s="35"/>
      <c r="E948" s="35"/>
      <c r="F948" s="35">
        <f>J948</f>
        <v>15.85</v>
      </c>
      <c r="G948" s="35"/>
      <c r="H948" s="35"/>
      <c r="I948" s="35"/>
      <c r="J948" s="35">
        <v>15.85</v>
      </c>
    </row>
    <row r="949" spans="1:10" ht="15" thickBot="1">
      <c r="A949" s="41">
        <v>7</v>
      </c>
      <c r="B949" s="4" t="s">
        <v>606</v>
      </c>
      <c r="C949" s="35"/>
      <c r="D949" s="35"/>
      <c r="E949" s="35"/>
      <c r="F949" s="35"/>
      <c r="G949" s="35"/>
      <c r="H949" s="35"/>
      <c r="I949" s="35"/>
      <c r="J949" s="35"/>
    </row>
    <row r="950" spans="1:10" ht="15" thickBot="1">
      <c r="A950" s="41">
        <v>8</v>
      </c>
      <c r="B950" s="4" t="s">
        <v>424</v>
      </c>
      <c r="C950" s="35"/>
      <c r="D950" s="35"/>
      <c r="E950" s="35"/>
      <c r="F950" s="35"/>
      <c r="G950" s="36">
        <f>J950</f>
        <v>1.48</v>
      </c>
      <c r="H950" s="35"/>
      <c r="I950" s="35"/>
      <c r="J950" s="35">
        <v>1.48</v>
      </c>
    </row>
    <row r="951" spans="1:10" ht="15" thickBot="1">
      <c r="A951" s="11"/>
      <c r="B951" s="66" t="s">
        <v>56</v>
      </c>
      <c r="C951" s="49"/>
      <c r="D951" s="67"/>
      <c r="E951" s="67"/>
      <c r="F951" s="67">
        <f>SUM(F943:F950)</f>
        <v>34.119999999999997</v>
      </c>
      <c r="G951" s="67">
        <f>SUM(G943:G950)</f>
        <v>27.669999999999998</v>
      </c>
      <c r="H951" s="67">
        <f>SUM(H943:H950)</f>
        <v>0</v>
      </c>
      <c r="I951" s="67">
        <f>SUM(I943:I950)</f>
        <v>0</v>
      </c>
      <c r="J951" s="51"/>
    </row>
    <row r="952" spans="1:10" ht="15" thickBot="1">
      <c r="A952" s="100" t="s">
        <v>607</v>
      </c>
      <c r="B952" s="100"/>
      <c r="C952" s="100"/>
      <c r="D952" s="100"/>
      <c r="E952" s="100"/>
      <c r="F952" s="100"/>
      <c r="G952" s="100"/>
      <c r="H952" s="48"/>
      <c r="I952" s="48"/>
      <c r="J952" s="32">
        <f>SUM(J943:J951)</f>
        <v>61.789999999999992</v>
      </c>
    </row>
    <row r="955" spans="1:10">
      <c r="A955" t="s">
        <v>608</v>
      </c>
    </row>
    <row r="957" spans="1:10" hidden="1">
      <c r="A957" t="s">
        <v>609</v>
      </c>
    </row>
    <row r="958" spans="1:10" ht="15" thickBot="1"/>
    <row r="959" spans="1:10" ht="15" thickBot="1">
      <c r="A959" s="31" t="s">
        <v>72</v>
      </c>
      <c r="B959" s="32" t="s">
        <v>73</v>
      </c>
      <c r="C959" s="33" t="s">
        <v>74</v>
      </c>
      <c r="D959" s="32" t="s">
        <v>75</v>
      </c>
      <c r="E959" s="32" t="s">
        <v>76</v>
      </c>
      <c r="F959" s="32" t="s">
        <v>77</v>
      </c>
      <c r="G959" s="32" t="s">
        <v>78</v>
      </c>
      <c r="H959" s="32" t="s">
        <v>79</v>
      </c>
      <c r="I959" s="32" t="s">
        <v>80</v>
      </c>
      <c r="J959" s="32" t="s">
        <v>6</v>
      </c>
    </row>
    <row r="960" spans="1:10" ht="15" thickBot="1">
      <c r="A960" s="41">
        <v>1</v>
      </c>
      <c r="B960" s="4" t="s">
        <v>610</v>
      </c>
      <c r="C960" s="35"/>
      <c r="D960" s="35"/>
      <c r="E960" s="35"/>
      <c r="F960" s="35"/>
      <c r="G960" s="91">
        <f>J960</f>
        <v>27.1</v>
      </c>
      <c r="H960" s="35"/>
      <c r="I960" s="35"/>
      <c r="J960" s="35">
        <v>27.1</v>
      </c>
    </row>
    <row r="961" spans="1:10" ht="15" thickBot="1">
      <c r="A961" s="41">
        <v>2</v>
      </c>
      <c r="B961" s="4" t="s">
        <v>610</v>
      </c>
      <c r="C961" s="35"/>
      <c r="D961" s="35"/>
      <c r="E961" s="35"/>
      <c r="F961" s="35"/>
      <c r="G961" s="91">
        <f>J961</f>
        <v>28.3</v>
      </c>
      <c r="H961" s="35"/>
      <c r="I961" s="35"/>
      <c r="J961" s="35">
        <v>28.3</v>
      </c>
    </row>
    <row r="962" spans="1:10" ht="15" thickBot="1">
      <c r="A962" s="41">
        <v>3</v>
      </c>
      <c r="B962" s="4" t="s">
        <v>610</v>
      </c>
      <c r="C962" s="35"/>
      <c r="D962" s="35"/>
      <c r="E962" s="35"/>
      <c r="F962" s="35"/>
      <c r="G962" s="91">
        <f>J962</f>
        <v>28.1</v>
      </c>
      <c r="H962" s="35"/>
      <c r="I962" s="35"/>
      <c r="J962" s="35">
        <v>28.1</v>
      </c>
    </row>
    <row r="963" spans="1:10" ht="15" thickBot="1">
      <c r="A963" s="41">
        <v>4</v>
      </c>
      <c r="B963" s="4" t="s">
        <v>610</v>
      </c>
      <c r="C963" s="35"/>
      <c r="D963" s="35"/>
      <c r="E963" s="35"/>
      <c r="F963" s="35"/>
      <c r="G963" s="91">
        <f>J963</f>
        <v>27.6</v>
      </c>
      <c r="H963" s="35"/>
      <c r="I963" s="35"/>
      <c r="J963" s="35">
        <v>27.6</v>
      </c>
    </row>
    <row r="964" spans="1:10" ht="15" thickBot="1">
      <c r="A964" s="41">
        <v>5</v>
      </c>
      <c r="B964" s="4" t="s">
        <v>610</v>
      </c>
      <c r="C964" s="35"/>
      <c r="D964" s="35"/>
      <c r="E964" s="35"/>
      <c r="F964" s="35"/>
      <c r="G964" s="91">
        <f>J964</f>
        <v>27.4</v>
      </c>
      <c r="H964" s="35"/>
      <c r="I964" s="35"/>
      <c r="J964" s="35">
        <v>27.4</v>
      </c>
    </row>
    <row r="965" spans="1:10" ht="15" thickBot="1">
      <c r="A965" s="41">
        <v>6</v>
      </c>
      <c r="B965" s="4" t="s">
        <v>611</v>
      </c>
      <c r="C965" s="35"/>
      <c r="D965" s="35"/>
      <c r="E965" s="35"/>
      <c r="F965" s="35"/>
      <c r="G965" s="91">
        <v>38.799999999999997</v>
      </c>
      <c r="H965" s="35"/>
      <c r="I965" s="35"/>
      <c r="J965" s="35">
        <v>38.799999999999997</v>
      </c>
    </row>
    <row r="966" spans="1:10" ht="15" thickBot="1">
      <c r="A966" s="41">
        <v>7</v>
      </c>
      <c r="B966" s="4" t="s">
        <v>612</v>
      </c>
      <c r="C966" s="35"/>
      <c r="D966" s="35"/>
      <c r="E966" s="35"/>
      <c r="F966" s="35"/>
      <c r="G966" s="91">
        <v>23.4</v>
      </c>
      <c r="H966" s="35"/>
      <c r="I966" s="35"/>
      <c r="J966" s="35">
        <v>23.4</v>
      </c>
    </row>
    <row r="967" spans="1:10" ht="15" thickBot="1">
      <c r="A967" s="41">
        <v>8</v>
      </c>
      <c r="B967" s="4" t="s">
        <v>613</v>
      </c>
      <c r="C967" s="35"/>
      <c r="D967" s="35"/>
      <c r="E967" s="35"/>
      <c r="F967" s="35"/>
      <c r="G967" s="91">
        <v>22.7</v>
      </c>
      <c r="H967" s="35"/>
      <c r="I967" s="35"/>
      <c r="J967" s="35">
        <v>22.7</v>
      </c>
    </row>
    <row r="968" spans="1:10" ht="15" thickBot="1">
      <c r="A968" s="41">
        <v>9</v>
      </c>
      <c r="B968" s="4" t="s">
        <v>245</v>
      </c>
      <c r="C968" s="35"/>
      <c r="D968" s="35"/>
      <c r="E968" s="35"/>
      <c r="F968" s="35"/>
      <c r="G968" s="35"/>
      <c r="H968" s="35"/>
      <c r="I968" s="35">
        <f>J968</f>
        <v>14</v>
      </c>
      <c r="J968" s="35">
        <v>14</v>
      </c>
    </row>
    <row r="969" spans="1:10" ht="15" thickBot="1">
      <c r="A969" s="41">
        <v>10</v>
      </c>
      <c r="B969" s="4" t="s">
        <v>614</v>
      </c>
      <c r="C969" s="35"/>
      <c r="D969" s="35"/>
      <c r="E969" s="35"/>
      <c r="F969" s="35"/>
      <c r="G969" s="91">
        <f>J969</f>
        <v>15.4</v>
      </c>
      <c r="H969" s="35"/>
      <c r="I969" s="35"/>
      <c r="J969" s="35">
        <v>15.4</v>
      </c>
    </row>
    <row r="970" spans="1:10" ht="15" thickBot="1">
      <c r="A970" s="41">
        <v>11</v>
      </c>
      <c r="B970" s="4" t="s">
        <v>245</v>
      </c>
      <c r="C970" s="35"/>
      <c r="D970" s="35"/>
      <c r="E970" s="35"/>
      <c r="F970" s="35"/>
      <c r="G970" s="35"/>
      <c r="H970" s="35"/>
      <c r="I970" s="35">
        <f>J970</f>
        <v>39.700000000000003</v>
      </c>
      <c r="J970" s="35">
        <v>39.700000000000003</v>
      </c>
    </row>
    <row r="971" spans="1:10" ht="15" thickBot="1">
      <c r="A971" s="41">
        <v>12</v>
      </c>
      <c r="B971" s="51" t="s">
        <v>606</v>
      </c>
      <c r="C971" s="35"/>
      <c r="D971" s="52"/>
      <c r="E971" s="52"/>
      <c r="F971" s="52"/>
      <c r="G971" s="63">
        <f>J971</f>
        <v>13.2</v>
      </c>
      <c r="H971" s="52"/>
      <c r="I971" s="52"/>
      <c r="J971" s="52">
        <v>13.2</v>
      </c>
    </row>
    <row r="972" spans="1:10" ht="15" thickBot="1">
      <c r="A972" s="41">
        <v>13</v>
      </c>
      <c r="B972" s="51" t="s">
        <v>606</v>
      </c>
      <c r="C972" s="35"/>
      <c r="D972" s="52"/>
      <c r="E972" s="52"/>
      <c r="F972" s="52"/>
      <c r="G972" s="63">
        <f>J972</f>
        <v>22.02</v>
      </c>
      <c r="H972" s="52"/>
      <c r="I972" s="52"/>
      <c r="J972" s="52">
        <v>22.02</v>
      </c>
    </row>
    <row r="973" spans="1:10" ht="15" thickBot="1">
      <c r="A973" s="41">
        <v>14</v>
      </c>
      <c r="B973" s="51" t="s">
        <v>606</v>
      </c>
      <c r="C973" s="35"/>
      <c r="D973" s="52"/>
      <c r="E973" s="52"/>
      <c r="F973" s="52"/>
      <c r="G973" s="63">
        <f>J973</f>
        <v>13.86</v>
      </c>
      <c r="H973" s="52"/>
      <c r="I973" s="52"/>
      <c r="J973" s="52">
        <v>13.86</v>
      </c>
    </row>
    <row r="974" spans="1:10" ht="15" thickBot="1">
      <c r="A974" s="41">
        <v>15</v>
      </c>
      <c r="B974" s="9" t="s">
        <v>245</v>
      </c>
      <c r="C974" s="13"/>
      <c r="D974" s="13"/>
      <c r="E974" s="13"/>
      <c r="F974" s="13"/>
      <c r="G974" s="13"/>
      <c r="H974" s="13"/>
      <c r="I974" s="13">
        <f>J974</f>
        <v>13</v>
      </c>
      <c r="J974" s="13">
        <v>13</v>
      </c>
    </row>
    <row r="975" spans="1:10" ht="15" thickBot="1">
      <c r="A975" s="41">
        <v>16</v>
      </c>
      <c r="B975" s="9" t="s">
        <v>245</v>
      </c>
      <c r="C975" s="13"/>
      <c r="D975" s="13"/>
      <c r="E975" s="13"/>
      <c r="F975" s="13"/>
      <c r="G975" s="13"/>
      <c r="H975" s="13"/>
      <c r="I975" s="13">
        <f>J975</f>
        <v>21.3</v>
      </c>
      <c r="J975" s="13">
        <v>21.3</v>
      </c>
    </row>
    <row r="976" spans="1:10" s="92" customFormat="1" ht="15" thickBot="1">
      <c r="A976" s="41">
        <v>17</v>
      </c>
      <c r="B976" s="4" t="s">
        <v>543</v>
      </c>
      <c r="C976" s="35"/>
      <c r="D976" s="35"/>
      <c r="E976" s="35"/>
      <c r="F976" s="58"/>
      <c r="G976" s="58"/>
      <c r="H976" s="58"/>
      <c r="I976" s="58">
        <f>J976</f>
        <v>105.5</v>
      </c>
      <c r="J976" s="4">
        <v>105.5</v>
      </c>
    </row>
    <row r="977" spans="1:10" s="92" customFormat="1" ht="15" thickBot="1">
      <c r="A977" s="41">
        <v>18</v>
      </c>
      <c r="B977" s="4" t="s">
        <v>615</v>
      </c>
      <c r="C977" s="35"/>
      <c r="D977" s="35"/>
      <c r="E977" s="35"/>
      <c r="F977" s="58"/>
      <c r="G977" s="93">
        <v>20.100000000000001</v>
      </c>
      <c r="H977" s="58"/>
      <c r="I977" s="58"/>
      <c r="J977" s="4">
        <v>20.100000000000001</v>
      </c>
    </row>
    <row r="978" spans="1:10" s="92" customFormat="1" ht="15" thickBot="1">
      <c r="A978" s="41">
        <v>19</v>
      </c>
      <c r="B978" s="4" t="s">
        <v>615</v>
      </c>
      <c r="C978" s="35"/>
      <c r="D978" s="35"/>
      <c r="E978" s="35"/>
      <c r="F978" s="58"/>
      <c r="G978" s="93">
        <v>13.6</v>
      </c>
      <c r="H978" s="58"/>
      <c r="I978" s="58"/>
      <c r="J978" s="4">
        <v>13.6</v>
      </c>
    </row>
    <row r="979" spans="1:10" s="92" customFormat="1" ht="15" thickBot="1">
      <c r="A979" s="41">
        <v>20</v>
      </c>
      <c r="B979" s="4" t="s">
        <v>615</v>
      </c>
      <c r="C979" s="35"/>
      <c r="D979" s="35"/>
      <c r="E979" s="35"/>
      <c r="F979" s="58"/>
      <c r="G979" s="93">
        <v>23.31</v>
      </c>
      <c r="H979" s="58"/>
      <c r="I979" s="58"/>
      <c r="J979" s="4">
        <v>23.31</v>
      </c>
    </row>
    <row r="980" spans="1:10" s="92" customFormat="1" ht="15" thickBot="1">
      <c r="A980" s="41">
        <v>21</v>
      </c>
      <c r="B980" s="4" t="s">
        <v>615</v>
      </c>
      <c r="C980" s="35"/>
      <c r="D980" s="35"/>
      <c r="E980" s="35"/>
      <c r="F980" s="58"/>
      <c r="G980" s="93">
        <v>12.39</v>
      </c>
      <c r="H980" s="58"/>
      <c r="I980" s="58"/>
      <c r="J980" s="4">
        <v>12.39</v>
      </c>
    </row>
    <row r="981" spans="1:10" s="92" customFormat="1" ht="15" thickBot="1">
      <c r="A981" s="41">
        <v>22</v>
      </c>
      <c r="B981" s="4" t="s">
        <v>616</v>
      </c>
      <c r="C981" s="35"/>
      <c r="D981" s="35"/>
      <c r="E981" s="35"/>
      <c r="F981" s="58"/>
      <c r="G981" s="93">
        <v>22</v>
      </c>
      <c r="H981" s="58"/>
      <c r="I981" s="58"/>
      <c r="J981" s="4">
        <v>22</v>
      </c>
    </row>
    <row r="982" spans="1:10" ht="15" thickBot="1">
      <c r="A982" s="31"/>
      <c r="B982" s="40" t="s">
        <v>56</v>
      </c>
      <c r="C982" s="13"/>
      <c r="D982" s="31"/>
      <c r="E982" s="31"/>
      <c r="F982" s="79"/>
      <c r="G982" s="79">
        <f>SUM(G960:G981)</f>
        <v>379.28000000000003</v>
      </c>
      <c r="H982" s="79">
        <f>SUM(H960:H976)</f>
        <v>0</v>
      </c>
      <c r="I982" s="79">
        <f>SUM(I960:I976)</f>
        <v>193.5</v>
      </c>
      <c r="J982" s="9"/>
    </row>
    <row r="983" spans="1:10" ht="15" thickBot="1">
      <c r="A983" s="100" t="s">
        <v>267</v>
      </c>
      <c r="B983" s="100"/>
      <c r="C983" s="100"/>
      <c r="D983" s="100"/>
      <c r="E983" s="100"/>
      <c r="F983" s="100"/>
      <c r="G983" s="100"/>
      <c r="H983" s="4"/>
      <c r="I983" s="4"/>
      <c r="J983" s="44">
        <f>SUM(J960:J981)</f>
        <v>572.78</v>
      </c>
    </row>
    <row r="985" spans="1:10">
      <c r="A985" t="s">
        <v>617</v>
      </c>
    </row>
    <row r="986" spans="1:10" ht="15" thickBot="1"/>
    <row r="987" spans="1:10" ht="15" thickBot="1">
      <c r="A987" s="31" t="s">
        <v>72</v>
      </c>
      <c r="B987" s="32" t="s">
        <v>73</v>
      </c>
      <c r="C987" s="33" t="s">
        <v>74</v>
      </c>
      <c r="D987" s="32" t="s">
        <v>75</v>
      </c>
      <c r="E987" s="32" t="s">
        <v>76</v>
      </c>
      <c r="F987" s="32" t="s">
        <v>77</v>
      </c>
      <c r="G987" s="32" t="s">
        <v>78</v>
      </c>
      <c r="H987" s="32" t="s">
        <v>79</v>
      </c>
      <c r="I987" s="32" t="s">
        <v>80</v>
      </c>
      <c r="J987" s="32" t="s">
        <v>6</v>
      </c>
    </row>
    <row r="988" spans="1:10" ht="15" thickBot="1">
      <c r="A988" s="41">
        <v>1</v>
      </c>
      <c r="B988" s="4" t="s">
        <v>427</v>
      </c>
      <c r="C988" s="35"/>
      <c r="D988" s="35"/>
      <c r="E988" s="35"/>
      <c r="F988" s="35">
        <v>13.3</v>
      </c>
      <c r="G988" s="35"/>
      <c r="H988" s="35"/>
      <c r="I988" s="35"/>
      <c r="J988" s="35">
        <v>13.3</v>
      </c>
    </row>
    <row r="989" spans="1:10" ht="15" thickBot="1">
      <c r="A989" s="41">
        <v>2</v>
      </c>
      <c r="B989" s="4" t="s">
        <v>616</v>
      </c>
      <c r="C989" s="35"/>
      <c r="D989" s="35"/>
      <c r="E989" s="35"/>
      <c r="F989" s="35">
        <v>22.4</v>
      </c>
      <c r="G989" s="35"/>
      <c r="H989" s="35"/>
      <c r="I989" s="35"/>
      <c r="J989" s="35">
        <v>22.4</v>
      </c>
    </row>
    <row r="990" spans="1:10" ht="15" thickBot="1">
      <c r="A990" s="41">
        <v>3</v>
      </c>
      <c r="B990" s="4" t="s">
        <v>616</v>
      </c>
      <c r="C990" s="35"/>
      <c r="D990" s="35"/>
      <c r="E990" s="35"/>
      <c r="F990" s="35">
        <v>24.5</v>
      </c>
      <c r="G990" s="35"/>
      <c r="H990" s="35"/>
      <c r="I990" s="35"/>
      <c r="J990" s="35">
        <v>24.5</v>
      </c>
    </row>
    <row r="991" spans="1:10" ht="15" thickBot="1">
      <c r="A991" s="41">
        <v>4</v>
      </c>
      <c r="B991" s="9" t="s">
        <v>618</v>
      </c>
      <c r="C991" s="13"/>
      <c r="D991" s="13"/>
      <c r="E991" s="13"/>
      <c r="F991" s="13"/>
      <c r="G991" s="39">
        <v>15.3</v>
      </c>
      <c r="H991" s="13"/>
      <c r="I991" s="13"/>
      <c r="J991" s="13">
        <v>15.3</v>
      </c>
    </row>
    <row r="992" spans="1:10" ht="15" thickBot="1">
      <c r="A992" s="41">
        <v>5</v>
      </c>
      <c r="B992" s="9" t="s">
        <v>616</v>
      </c>
      <c r="C992" s="13"/>
      <c r="D992" s="13"/>
      <c r="E992" s="13"/>
      <c r="F992" s="13">
        <v>10.1</v>
      </c>
      <c r="G992" s="13"/>
      <c r="H992" s="13"/>
      <c r="I992" s="13"/>
      <c r="J992" s="13">
        <v>10.1</v>
      </c>
    </row>
    <row r="993" spans="1:10" ht="15" thickBot="1">
      <c r="A993" s="41">
        <v>6</v>
      </c>
      <c r="B993" s="9" t="s">
        <v>543</v>
      </c>
      <c r="C993" s="13"/>
      <c r="D993" s="13"/>
      <c r="E993" s="13"/>
      <c r="F993" s="13">
        <v>9.1999999999999993</v>
      </c>
      <c r="G993" s="13"/>
      <c r="H993" s="13"/>
      <c r="I993" s="13"/>
      <c r="J993" s="13">
        <v>9.1999999999999993</v>
      </c>
    </row>
    <row r="994" spans="1:10" ht="15" thickBot="1">
      <c r="A994" s="41">
        <v>7</v>
      </c>
      <c r="B994" s="9" t="s">
        <v>605</v>
      </c>
      <c r="C994" s="13"/>
      <c r="D994" s="13"/>
      <c r="E994" s="13"/>
      <c r="F994" s="13">
        <v>14.8</v>
      </c>
      <c r="G994" s="94">
        <v>0</v>
      </c>
      <c r="H994" s="13"/>
      <c r="I994" s="13"/>
      <c r="J994" s="13">
        <v>14.8</v>
      </c>
    </row>
    <row r="995" spans="1:10" ht="15" thickBot="1">
      <c r="A995" s="41">
        <v>8</v>
      </c>
      <c r="B995" s="9" t="s">
        <v>245</v>
      </c>
      <c r="C995" s="13"/>
      <c r="D995" s="13"/>
      <c r="E995" s="13"/>
      <c r="F995" s="13"/>
      <c r="G995" s="13"/>
      <c r="H995" s="13"/>
      <c r="I995" s="13">
        <v>18</v>
      </c>
      <c r="J995" s="13">
        <v>18</v>
      </c>
    </row>
    <row r="996" spans="1:10" ht="15" thickBot="1">
      <c r="A996" s="41">
        <v>9</v>
      </c>
      <c r="B996" s="9" t="s">
        <v>619</v>
      </c>
      <c r="C996" s="13"/>
      <c r="D996" s="13"/>
      <c r="E996" s="13"/>
      <c r="F996" s="13"/>
      <c r="G996" s="39">
        <v>15.7</v>
      </c>
      <c r="H996" s="13"/>
      <c r="I996" s="13"/>
      <c r="J996" s="13">
        <v>15.7</v>
      </c>
    </row>
    <row r="997" spans="1:10" ht="15" thickBot="1">
      <c r="A997" s="41">
        <v>10</v>
      </c>
      <c r="B997" s="9" t="s">
        <v>575</v>
      </c>
      <c r="C997" s="13"/>
      <c r="D997" s="13"/>
      <c r="E997" s="13"/>
      <c r="F997" s="13"/>
      <c r="G997" s="39">
        <v>10.7</v>
      </c>
      <c r="H997" s="13"/>
      <c r="I997" s="13"/>
      <c r="J997" s="13">
        <v>10.7</v>
      </c>
    </row>
    <row r="998" spans="1:10" ht="15" thickBot="1">
      <c r="A998" s="41">
        <v>11</v>
      </c>
      <c r="B998" s="9" t="s">
        <v>620</v>
      </c>
      <c r="C998" s="13"/>
      <c r="D998" s="13"/>
      <c r="E998" s="13"/>
      <c r="F998" s="13">
        <v>31.65</v>
      </c>
      <c r="G998" s="13"/>
      <c r="H998" s="13"/>
      <c r="I998" s="13"/>
      <c r="J998" s="13">
        <v>31.65</v>
      </c>
    </row>
    <row r="999" spans="1:10" ht="15" thickBot="1">
      <c r="A999" s="41">
        <v>12</v>
      </c>
      <c r="B999" s="9" t="s">
        <v>245</v>
      </c>
      <c r="C999" s="13"/>
      <c r="D999" s="13"/>
      <c r="E999" s="13"/>
      <c r="F999" s="13"/>
      <c r="G999" s="13"/>
      <c r="H999" s="13"/>
      <c r="I999" s="13">
        <v>13</v>
      </c>
      <c r="J999" s="13">
        <v>13</v>
      </c>
    </row>
    <row r="1000" spans="1:10" ht="15" thickBot="1">
      <c r="A1000" s="41">
        <v>13</v>
      </c>
      <c r="B1000" s="9" t="s">
        <v>427</v>
      </c>
      <c r="C1000" s="13"/>
      <c r="D1000" s="13"/>
      <c r="E1000" s="13"/>
      <c r="F1000" s="13">
        <v>31.05</v>
      </c>
      <c r="G1000" s="13"/>
      <c r="H1000" s="13"/>
      <c r="I1000" s="13"/>
      <c r="J1000" s="13">
        <v>31.05</v>
      </c>
    </row>
    <row r="1001" spans="1:10" ht="15" thickBot="1">
      <c r="A1001" s="41">
        <v>14</v>
      </c>
      <c r="B1001" s="9" t="s">
        <v>427</v>
      </c>
      <c r="C1001" s="13"/>
      <c r="D1001" s="13"/>
      <c r="E1001" s="13"/>
      <c r="F1001" s="13">
        <v>32.6</v>
      </c>
      <c r="G1001" s="13"/>
      <c r="H1001" s="13"/>
      <c r="I1001" s="13"/>
      <c r="J1001" s="13">
        <v>32.6</v>
      </c>
    </row>
    <row r="1002" spans="1:10" ht="15" thickBot="1">
      <c r="A1002" s="41">
        <v>15</v>
      </c>
      <c r="B1002" s="9" t="s">
        <v>427</v>
      </c>
      <c r="C1002" s="13"/>
      <c r="D1002" s="13"/>
      <c r="E1002" s="13"/>
      <c r="F1002" s="13">
        <v>31.5</v>
      </c>
      <c r="G1002" s="13"/>
      <c r="H1002" s="13"/>
      <c r="I1002" s="13"/>
      <c r="J1002" s="13">
        <v>31.5</v>
      </c>
    </row>
    <row r="1003" spans="1:10" ht="15" thickBot="1">
      <c r="A1003" s="41">
        <v>16</v>
      </c>
      <c r="B1003" s="9" t="s">
        <v>427</v>
      </c>
      <c r="C1003" s="13"/>
      <c r="D1003" s="13"/>
      <c r="E1003" s="13"/>
      <c r="F1003" s="13">
        <v>29.2</v>
      </c>
      <c r="G1003" s="13"/>
      <c r="H1003" s="13"/>
      <c r="I1003" s="13"/>
      <c r="J1003" s="13">
        <v>29.2</v>
      </c>
    </row>
    <row r="1004" spans="1:10" ht="15" thickBot="1">
      <c r="A1004" s="41">
        <v>17</v>
      </c>
      <c r="B1004" s="9" t="s">
        <v>427</v>
      </c>
      <c r="C1004" s="13"/>
      <c r="D1004" s="13"/>
      <c r="E1004" s="13"/>
      <c r="F1004" s="13">
        <v>28.7</v>
      </c>
      <c r="G1004" s="13"/>
      <c r="H1004" s="13"/>
      <c r="I1004" s="13"/>
      <c r="J1004" s="13">
        <v>28.7</v>
      </c>
    </row>
    <row r="1005" spans="1:10" ht="15" thickBot="1">
      <c r="A1005" s="41">
        <v>18</v>
      </c>
      <c r="B1005" s="9" t="s">
        <v>621</v>
      </c>
      <c r="C1005" s="13"/>
      <c r="D1005" s="13"/>
      <c r="E1005" s="13"/>
      <c r="F1005" s="94"/>
      <c r="G1005" s="95">
        <v>30.7</v>
      </c>
      <c r="H1005" s="13"/>
      <c r="I1005" s="13"/>
      <c r="J1005" s="13">
        <v>30.7</v>
      </c>
    </row>
    <row r="1006" spans="1:10" ht="15" thickBot="1">
      <c r="A1006" s="41">
        <v>19</v>
      </c>
      <c r="B1006" s="9" t="s">
        <v>621</v>
      </c>
      <c r="C1006" s="13"/>
      <c r="D1006" s="13"/>
      <c r="E1006" s="13"/>
      <c r="F1006" s="94"/>
      <c r="G1006" s="95">
        <v>22.5</v>
      </c>
      <c r="H1006" s="13"/>
      <c r="I1006" s="13"/>
      <c r="J1006" s="13">
        <v>22.5</v>
      </c>
    </row>
    <row r="1007" spans="1:10" ht="15" thickBot="1">
      <c r="A1007" s="41">
        <v>20</v>
      </c>
      <c r="B1007" s="9" t="s">
        <v>621</v>
      </c>
      <c r="C1007" s="13"/>
      <c r="D1007" s="13"/>
      <c r="E1007" s="13"/>
      <c r="F1007" s="94"/>
      <c r="G1007" s="95">
        <v>22.5</v>
      </c>
      <c r="H1007" s="13"/>
      <c r="I1007" s="13"/>
      <c r="J1007" s="13">
        <v>22.5</v>
      </c>
    </row>
    <row r="1008" spans="1:10" ht="15" thickBot="1">
      <c r="A1008" s="41">
        <v>21</v>
      </c>
      <c r="B1008" s="9" t="s">
        <v>622</v>
      </c>
      <c r="C1008" s="13"/>
      <c r="D1008" s="13"/>
      <c r="E1008" s="13"/>
      <c r="F1008" s="94"/>
      <c r="G1008" s="96">
        <v>13.3</v>
      </c>
      <c r="H1008" s="13"/>
      <c r="I1008" s="13"/>
      <c r="J1008" s="13">
        <v>13.3</v>
      </c>
    </row>
    <row r="1009" spans="1:10" ht="15" thickBot="1">
      <c r="A1009" s="41">
        <v>22</v>
      </c>
      <c r="B1009" s="9" t="s">
        <v>623</v>
      </c>
      <c r="C1009" s="13"/>
      <c r="D1009" s="13"/>
      <c r="E1009" s="13"/>
      <c r="F1009" s="94"/>
      <c r="G1009" s="96">
        <v>12.5</v>
      </c>
      <c r="H1009" s="13"/>
      <c r="I1009" s="13"/>
      <c r="J1009" s="13">
        <v>12.5</v>
      </c>
    </row>
    <row r="1010" spans="1:10" ht="15" thickBot="1">
      <c r="A1010" s="41">
        <v>23</v>
      </c>
      <c r="B1010" s="9" t="s">
        <v>623</v>
      </c>
      <c r="C1010" s="13"/>
      <c r="D1010" s="13"/>
      <c r="E1010" s="13"/>
      <c r="F1010" s="94"/>
      <c r="G1010" s="96">
        <v>6.4</v>
      </c>
      <c r="H1010" s="13"/>
      <c r="I1010" s="13"/>
      <c r="J1010" s="13">
        <v>6.4</v>
      </c>
    </row>
    <row r="1011" spans="1:10" ht="15" thickBot="1">
      <c r="A1011" s="41">
        <v>24</v>
      </c>
      <c r="B1011" s="9" t="s">
        <v>543</v>
      </c>
      <c r="C1011" s="13"/>
      <c r="D1011" s="13"/>
      <c r="E1011" s="13"/>
      <c r="F1011" s="13">
        <v>54</v>
      </c>
      <c r="G1011" s="13"/>
      <c r="H1011" s="13"/>
      <c r="I1011" s="13"/>
      <c r="J1011" s="13">
        <v>54</v>
      </c>
    </row>
    <row r="1012" spans="1:10" ht="15" thickBot="1">
      <c r="A1012" s="41">
        <v>25</v>
      </c>
      <c r="B1012" s="9" t="s">
        <v>543</v>
      </c>
      <c r="C1012" s="13"/>
      <c r="D1012" s="13"/>
      <c r="E1012" s="13"/>
      <c r="F1012" s="13"/>
      <c r="G1012" s="13"/>
      <c r="H1012" s="13"/>
      <c r="I1012" s="13">
        <v>120.27</v>
      </c>
      <c r="J1012" s="13">
        <v>120.27</v>
      </c>
    </row>
    <row r="1013" spans="1:10" ht="15" thickBot="1">
      <c r="A1013" s="59"/>
      <c r="B1013" s="40" t="s">
        <v>56</v>
      </c>
      <c r="C1013" s="9"/>
      <c r="D1013" s="31"/>
      <c r="E1013" s="31">
        <f>SUM(E988:E1011)</f>
        <v>0</v>
      </c>
      <c r="F1013" s="31">
        <f>SUM(F988:F1011)</f>
        <v>333</v>
      </c>
      <c r="G1013" s="31">
        <f>SUM(G988:G1011)</f>
        <v>149.60000000000002</v>
      </c>
      <c r="H1013" s="31">
        <f>SUM(H988:H1011)</f>
        <v>0</v>
      </c>
      <c r="I1013" s="31">
        <f>SUM(I988:I1012)</f>
        <v>151.26999999999998</v>
      </c>
      <c r="J1013" s="31"/>
    </row>
    <row r="1014" spans="1:10" ht="15" thickBot="1">
      <c r="A1014" s="101" t="s">
        <v>624</v>
      </c>
      <c r="B1014" s="101"/>
      <c r="C1014" s="101"/>
      <c r="D1014" s="101"/>
      <c r="E1014" s="101"/>
      <c r="F1014" s="101"/>
      <c r="G1014" s="101"/>
      <c r="H1014" s="34"/>
      <c r="I1014" s="34"/>
      <c r="J1014" s="32">
        <f>SUM(J988:J1013)</f>
        <v>633.86999999999989</v>
      </c>
    </row>
    <row r="1016" spans="1:10">
      <c r="A1016" t="s">
        <v>625</v>
      </c>
    </row>
    <row r="1018" spans="1:10" ht="15" thickBot="1">
      <c r="A1018" s="31" t="s">
        <v>72</v>
      </c>
      <c r="B1018" s="32" t="s">
        <v>73</v>
      </c>
      <c r="C1018" s="33" t="s">
        <v>74</v>
      </c>
      <c r="D1018" s="32" t="s">
        <v>75</v>
      </c>
      <c r="E1018" s="32" t="s">
        <v>76</v>
      </c>
      <c r="F1018" s="32" t="s">
        <v>77</v>
      </c>
      <c r="G1018" s="32" t="s">
        <v>78</v>
      </c>
      <c r="H1018" s="32" t="s">
        <v>79</v>
      </c>
      <c r="I1018" s="32" t="s">
        <v>80</v>
      </c>
      <c r="J1018" s="32" t="s">
        <v>6</v>
      </c>
    </row>
    <row r="1019" spans="1:10" ht="15" thickBot="1">
      <c r="A1019" s="41">
        <v>1</v>
      </c>
      <c r="B1019" s="4" t="s">
        <v>626</v>
      </c>
      <c r="C1019" s="35" t="s">
        <v>627</v>
      </c>
      <c r="D1019" s="35"/>
      <c r="E1019" s="35"/>
      <c r="F1019" s="35"/>
      <c r="G1019" s="76"/>
      <c r="H1019" s="35">
        <f>'[1]Psychiatria nowa'!H8</f>
        <v>52.2</v>
      </c>
      <c r="I1019" s="35"/>
      <c r="J1019" s="35">
        <f t="shared" ref="J1019:J1028" si="67">SUM(D1019:I1019)</f>
        <v>52.2</v>
      </c>
    </row>
    <row r="1020" spans="1:10" ht="15" thickBot="1">
      <c r="A1020" s="41">
        <v>2</v>
      </c>
      <c r="B1020" s="4" t="s">
        <v>628</v>
      </c>
      <c r="C1020" s="35" t="s">
        <v>629</v>
      </c>
      <c r="D1020" s="35"/>
      <c r="E1020" s="35"/>
      <c r="F1020" s="35"/>
      <c r="G1020" s="76">
        <f>'[1]Psychiatria nowa'!H9</f>
        <v>14.5</v>
      </c>
      <c r="H1020" s="35"/>
      <c r="I1020" s="35"/>
      <c r="J1020" s="35">
        <f t="shared" si="67"/>
        <v>14.5</v>
      </c>
    </row>
    <row r="1021" spans="1:10" ht="15" thickBot="1">
      <c r="A1021" s="41">
        <v>3</v>
      </c>
      <c r="B1021" s="4" t="s">
        <v>630</v>
      </c>
      <c r="C1021" s="35" t="s">
        <v>631</v>
      </c>
      <c r="D1021" s="35"/>
      <c r="E1021" s="35"/>
      <c r="F1021" s="35">
        <f>'[1]Psychiatria nowa'!H10</f>
        <v>7.9</v>
      </c>
      <c r="G1021" s="76"/>
      <c r="H1021" s="35"/>
      <c r="I1021" s="35"/>
      <c r="J1021" s="35">
        <f t="shared" si="67"/>
        <v>7.9</v>
      </c>
    </row>
    <row r="1022" spans="1:10" ht="15" thickBot="1">
      <c r="A1022" s="41">
        <v>4</v>
      </c>
      <c r="B1022" s="4" t="s">
        <v>632</v>
      </c>
      <c r="C1022" s="35" t="s">
        <v>633</v>
      </c>
      <c r="D1022" s="35"/>
      <c r="E1022" s="35"/>
      <c r="F1022" s="35"/>
      <c r="G1022" s="76">
        <f>'[1]Psychiatria nowa'!H11</f>
        <v>4.2</v>
      </c>
      <c r="H1022" s="35"/>
      <c r="I1022" s="35"/>
      <c r="J1022" s="35">
        <f t="shared" si="67"/>
        <v>4.2</v>
      </c>
    </row>
    <row r="1023" spans="1:10" ht="15" thickBot="1">
      <c r="A1023" s="41">
        <v>5</v>
      </c>
      <c r="B1023" s="9" t="s">
        <v>634</v>
      </c>
      <c r="C1023" s="13" t="s">
        <v>635</v>
      </c>
      <c r="D1023" s="13"/>
      <c r="E1023" s="13"/>
      <c r="F1023" s="13">
        <f>'[1]Psychiatria nowa'!H12</f>
        <v>4</v>
      </c>
      <c r="G1023" s="90"/>
      <c r="H1023" s="13"/>
      <c r="I1023" s="13"/>
      <c r="J1023" s="35">
        <f t="shared" si="67"/>
        <v>4</v>
      </c>
    </row>
    <row r="1024" spans="1:10" ht="15" thickBot="1">
      <c r="A1024" s="41">
        <v>6</v>
      </c>
      <c r="B1024" s="9" t="s">
        <v>636</v>
      </c>
      <c r="C1024" s="13" t="s">
        <v>637</v>
      </c>
      <c r="D1024" s="13"/>
      <c r="E1024" s="13"/>
      <c r="F1024" s="13"/>
      <c r="G1024" s="97">
        <f>'[1]Psychiatria nowa'!H13</f>
        <v>2.7</v>
      </c>
      <c r="H1024" s="13"/>
      <c r="I1024" s="13"/>
      <c r="J1024" s="35">
        <f t="shared" si="67"/>
        <v>2.7</v>
      </c>
    </row>
    <row r="1025" spans="1:10" ht="15" thickBot="1">
      <c r="A1025" s="41">
        <v>7</v>
      </c>
      <c r="B1025" s="9" t="s">
        <v>638</v>
      </c>
      <c r="C1025" s="13" t="s">
        <v>639</v>
      </c>
      <c r="D1025" s="13"/>
      <c r="E1025" s="13"/>
      <c r="F1025" s="90"/>
      <c r="G1025" s="95">
        <f>'[1]Psychiatria nowa'!H14</f>
        <v>28.7</v>
      </c>
      <c r="H1025" s="13"/>
      <c r="I1025" s="13"/>
      <c r="J1025" s="35">
        <f t="shared" si="67"/>
        <v>28.7</v>
      </c>
    </row>
    <row r="1026" spans="1:10" ht="15" thickBot="1">
      <c r="A1026" s="41">
        <v>8</v>
      </c>
      <c r="B1026" s="9" t="s">
        <v>640</v>
      </c>
      <c r="C1026" s="13" t="s">
        <v>641</v>
      </c>
      <c r="D1026" s="13"/>
      <c r="E1026" s="13"/>
      <c r="F1026" s="90"/>
      <c r="G1026" s="95">
        <f>'[1]Psychiatria nowa'!H15</f>
        <v>9.9</v>
      </c>
      <c r="H1026" s="13"/>
      <c r="I1026" s="13"/>
      <c r="J1026" s="35">
        <f t="shared" si="67"/>
        <v>9.9</v>
      </c>
    </row>
    <row r="1027" spans="1:10" ht="15" thickBot="1">
      <c r="A1027" s="41">
        <v>9</v>
      </c>
      <c r="B1027" s="9" t="s">
        <v>638</v>
      </c>
      <c r="C1027" s="13" t="s">
        <v>642</v>
      </c>
      <c r="D1027" s="13"/>
      <c r="E1027" s="13"/>
      <c r="F1027" s="90"/>
      <c r="G1027" s="95">
        <f>'[1]Psychiatria nowa'!H16</f>
        <v>22.4</v>
      </c>
      <c r="H1027" s="13"/>
      <c r="I1027" s="13"/>
      <c r="J1027" s="35">
        <f t="shared" si="67"/>
        <v>22.4</v>
      </c>
    </row>
    <row r="1028" spans="1:10" ht="15" thickBot="1">
      <c r="A1028" s="41">
        <v>10</v>
      </c>
      <c r="B1028" s="9" t="s">
        <v>643</v>
      </c>
      <c r="C1028" s="13" t="s">
        <v>644</v>
      </c>
      <c r="D1028" s="13"/>
      <c r="E1028" s="13"/>
      <c r="F1028" s="13"/>
      <c r="G1028" s="39">
        <f>'[1]Psychiatria nowa'!H17</f>
        <v>11.2</v>
      </c>
      <c r="H1028" s="13"/>
      <c r="I1028" s="13"/>
      <c r="J1028" s="35">
        <f t="shared" si="67"/>
        <v>11.2</v>
      </c>
    </row>
    <row r="1029" spans="1:10" ht="15" thickBot="1">
      <c r="A1029" s="59"/>
      <c r="B1029" s="40" t="s">
        <v>56</v>
      </c>
      <c r="C1029" s="9"/>
      <c r="D1029" s="31"/>
      <c r="E1029" s="31"/>
      <c r="F1029" s="31">
        <f>SUM(F1019:F1028)</f>
        <v>11.9</v>
      </c>
      <c r="G1029" s="31">
        <f>SUM(G1019:G1028)</f>
        <v>93.6</v>
      </c>
      <c r="H1029" s="31">
        <f>SUM(H1019:H1028)</f>
        <v>52.2</v>
      </c>
      <c r="I1029" s="31">
        <f>SUM(I1019:I1028)</f>
        <v>0</v>
      </c>
      <c r="J1029" s="31"/>
    </row>
    <row r="1030" spans="1:10" ht="15" thickBot="1">
      <c r="A1030" s="101" t="s">
        <v>645</v>
      </c>
      <c r="B1030" s="101"/>
      <c r="C1030" s="101"/>
      <c r="D1030" s="101"/>
      <c r="E1030" s="101"/>
      <c r="F1030" s="101"/>
      <c r="G1030" s="101"/>
      <c r="H1030" s="34"/>
      <c r="I1030" s="34"/>
      <c r="J1030" s="32">
        <f>SUM(J1019:J1029)</f>
        <v>157.70000000000002</v>
      </c>
    </row>
    <row r="1032" spans="1:10">
      <c r="A1032" t="s">
        <v>646</v>
      </c>
    </row>
    <row r="1033" spans="1:10" ht="15" thickBot="1"/>
    <row r="1034" spans="1:10" ht="15" thickBot="1">
      <c r="A1034" s="31" t="s">
        <v>72</v>
      </c>
      <c r="B1034" s="32" t="s">
        <v>73</v>
      </c>
      <c r="C1034" s="33" t="s">
        <v>74</v>
      </c>
      <c r="D1034" s="32" t="s">
        <v>75</v>
      </c>
      <c r="E1034" s="32" t="s">
        <v>76</v>
      </c>
      <c r="F1034" s="32" t="s">
        <v>77</v>
      </c>
      <c r="G1034" s="32" t="s">
        <v>78</v>
      </c>
      <c r="H1034" s="32" t="s">
        <v>79</v>
      </c>
      <c r="I1034" s="32" t="s">
        <v>80</v>
      </c>
      <c r="J1034" s="32" t="s">
        <v>6</v>
      </c>
    </row>
    <row r="1035" spans="1:10" ht="15" thickBot="1">
      <c r="A1035" s="41">
        <v>1</v>
      </c>
      <c r="B1035" s="4" t="s">
        <v>626</v>
      </c>
      <c r="C1035" s="35" t="s">
        <v>647</v>
      </c>
      <c r="D1035" s="98"/>
      <c r="E1035" s="98"/>
      <c r="F1035" s="98">
        <v>61.2</v>
      </c>
      <c r="G1035" s="84"/>
      <c r="H1035" s="98"/>
      <c r="I1035" s="98"/>
      <c r="J1035" s="35">
        <f t="shared" ref="J1035:J1063" si="68">SUM(D1035:I1035)</f>
        <v>61.2</v>
      </c>
    </row>
    <row r="1036" spans="1:10" ht="15" thickBot="1">
      <c r="A1036" s="41">
        <v>2</v>
      </c>
      <c r="B1036" s="4" t="s">
        <v>648</v>
      </c>
      <c r="C1036" s="35" t="s">
        <v>649</v>
      </c>
      <c r="D1036" s="98"/>
      <c r="E1036" s="98"/>
      <c r="F1036" s="98">
        <v>29.2</v>
      </c>
      <c r="G1036" s="98"/>
      <c r="H1036" s="98"/>
      <c r="I1036" s="98"/>
      <c r="J1036" s="35">
        <f t="shared" si="68"/>
        <v>29.2</v>
      </c>
    </row>
    <row r="1037" spans="1:10" ht="15" thickBot="1">
      <c r="A1037" s="41">
        <v>3</v>
      </c>
      <c r="B1037" s="4" t="s">
        <v>650</v>
      </c>
      <c r="C1037" s="35" t="s">
        <v>651</v>
      </c>
      <c r="D1037" s="98"/>
      <c r="E1037" s="98"/>
      <c r="F1037" s="98">
        <v>29.1</v>
      </c>
      <c r="G1037" s="98"/>
      <c r="H1037" s="98"/>
      <c r="I1037" s="98"/>
      <c r="J1037" s="35">
        <f t="shared" si="68"/>
        <v>29.1</v>
      </c>
    </row>
    <row r="1038" spans="1:10" ht="15" thickBot="1">
      <c r="A1038" s="41">
        <v>4</v>
      </c>
      <c r="B1038" s="4" t="s">
        <v>650</v>
      </c>
      <c r="C1038" s="35" t="s">
        <v>652</v>
      </c>
      <c r="D1038" s="98"/>
      <c r="E1038" s="98"/>
      <c r="F1038" s="98">
        <v>29.5</v>
      </c>
      <c r="G1038" s="98"/>
      <c r="H1038" s="98"/>
      <c r="I1038" s="98"/>
      <c r="J1038" s="35">
        <f t="shared" si="68"/>
        <v>29.5</v>
      </c>
    </row>
    <row r="1039" spans="1:10" ht="15" thickBot="1">
      <c r="A1039" s="41">
        <v>5</v>
      </c>
      <c r="B1039" s="9" t="s">
        <v>650</v>
      </c>
      <c r="C1039" s="13" t="s">
        <v>653</v>
      </c>
      <c r="D1039" s="99"/>
      <c r="E1039" s="99"/>
      <c r="F1039" s="99">
        <v>29</v>
      </c>
      <c r="G1039" s="99"/>
      <c r="H1039" s="99"/>
      <c r="I1039" s="99"/>
      <c r="J1039" s="35">
        <f t="shared" si="68"/>
        <v>29</v>
      </c>
    </row>
    <row r="1040" spans="1:10" ht="15" thickBot="1">
      <c r="A1040" s="41">
        <v>6</v>
      </c>
      <c r="B1040" s="9" t="s">
        <v>654</v>
      </c>
      <c r="C1040" s="13" t="s">
        <v>655</v>
      </c>
      <c r="D1040" s="99"/>
      <c r="E1040" s="99"/>
      <c r="F1040" s="99">
        <v>11.5</v>
      </c>
      <c r="G1040" s="99"/>
      <c r="H1040" s="99"/>
      <c r="I1040" s="99"/>
      <c r="J1040" s="35">
        <f t="shared" si="68"/>
        <v>11.5</v>
      </c>
    </row>
    <row r="1041" spans="1:10" ht="15" thickBot="1">
      <c r="A1041" s="41">
        <v>7</v>
      </c>
      <c r="B1041" s="9" t="s">
        <v>656</v>
      </c>
      <c r="C1041" s="13" t="s">
        <v>657</v>
      </c>
      <c r="D1041" s="99"/>
      <c r="E1041" s="99"/>
      <c r="F1041" s="99">
        <v>2</v>
      </c>
      <c r="G1041" s="99"/>
      <c r="H1041" s="99"/>
      <c r="I1041" s="99"/>
      <c r="J1041" s="35">
        <f t="shared" si="68"/>
        <v>2</v>
      </c>
    </row>
    <row r="1042" spans="1:10" ht="15" thickBot="1">
      <c r="A1042" s="41">
        <v>8</v>
      </c>
      <c r="B1042" s="9" t="s">
        <v>658</v>
      </c>
      <c r="C1042" s="13" t="s">
        <v>659</v>
      </c>
      <c r="D1042" s="99"/>
      <c r="E1042" s="99"/>
      <c r="F1042" s="99">
        <v>9.9</v>
      </c>
      <c r="G1042" s="99"/>
      <c r="H1042" s="99"/>
      <c r="I1042" s="99"/>
      <c r="J1042" s="35">
        <f t="shared" si="68"/>
        <v>9.9</v>
      </c>
    </row>
    <row r="1043" spans="1:10" ht="15" thickBot="1">
      <c r="A1043" s="41">
        <v>9</v>
      </c>
      <c r="B1043" s="9" t="s">
        <v>660</v>
      </c>
      <c r="C1043" s="13" t="s">
        <v>661</v>
      </c>
      <c r="D1043" s="99"/>
      <c r="E1043" s="99"/>
      <c r="F1043" s="99">
        <v>4.5</v>
      </c>
      <c r="G1043" s="99"/>
      <c r="H1043" s="99"/>
      <c r="I1043" s="99"/>
      <c r="J1043" s="35">
        <f t="shared" si="68"/>
        <v>4.5</v>
      </c>
    </row>
    <row r="1044" spans="1:10" ht="15" thickBot="1">
      <c r="A1044" s="41">
        <v>10</v>
      </c>
      <c r="B1044" s="9" t="s">
        <v>662</v>
      </c>
      <c r="C1044" s="13" t="s">
        <v>663</v>
      </c>
      <c r="D1044" s="99"/>
      <c r="E1044" s="99">
        <v>22.5</v>
      </c>
      <c r="F1044" s="99"/>
      <c r="G1044" s="99"/>
      <c r="H1044" s="99"/>
      <c r="I1044" s="99"/>
      <c r="J1044" s="35">
        <f t="shared" si="68"/>
        <v>22.5</v>
      </c>
    </row>
    <row r="1045" spans="1:10" ht="15" thickBot="1">
      <c r="A1045" s="41">
        <v>11</v>
      </c>
      <c r="B1045" s="9" t="s">
        <v>664</v>
      </c>
      <c r="C1045" s="13" t="s">
        <v>665</v>
      </c>
      <c r="D1045" s="99"/>
      <c r="E1045" s="99">
        <v>5.8</v>
      </c>
      <c r="F1045" s="99"/>
      <c r="G1045" s="99"/>
      <c r="H1045" s="99"/>
      <c r="I1045" s="99"/>
      <c r="J1045" s="35">
        <f t="shared" si="68"/>
        <v>5.8</v>
      </c>
    </row>
    <row r="1046" spans="1:10" ht="15" thickBot="1">
      <c r="A1046" s="41">
        <v>12</v>
      </c>
      <c r="B1046" s="9" t="s">
        <v>666</v>
      </c>
      <c r="C1046" s="13" t="s">
        <v>667</v>
      </c>
      <c r="D1046" s="99"/>
      <c r="E1046" s="99"/>
      <c r="F1046" s="99"/>
      <c r="G1046" s="95">
        <v>10.1</v>
      </c>
      <c r="H1046" s="99"/>
      <c r="I1046" s="99"/>
      <c r="J1046" s="35">
        <f t="shared" si="68"/>
        <v>10.1</v>
      </c>
    </row>
    <row r="1047" spans="1:10" ht="15" thickBot="1">
      <c r="A1047" s="41">
        <v>13</v>
      </c>
      <c r="B1047" s="9" t="s">
        <v>668</v>
      </c>
      <c r="C1047" s="13" t="s">
        <v>669</v>
      </c>
      <c r="D1047" s="99"/>
      <c r="E1047" s="99"/>
      <c r="F1047" s="99">
        <v>7.5</v>
      </c>
      <c r="G1047" s="53"/>
      <c r="H1047" s="99"/>
      <c r="I1047" s="99"/>
      <c r="J1047" s="35">
        <f t="shared" si="68"/>
        <v>7.5</v>
      </c>
    </row>
    <row r="1048" spans="1:10" ht="15" thickBot="1">
      <c r="A1048" s="41">
        <v>14</v>
      </c>
      <c r="B1048" s="9" t="s">
        <v>632</v>
      </c>
      <c r="C1048" s="13" t="s">
        <v>670</v>
      </c>
      <c r="D1048" s="99"/>
      <c r="E1048" s="99"/>
      <c r="F1048" s="99"/>
      <c r="G1048" s="53">
        <v>3.2</v>
      </c>
      <c r="H1048" s="99"/>
      <c r="I1048" s="99"/>
      <c r="J1048" s="35">
        <f t="shared" si="68"/>
        <v>3.2</v>
      </c>
    </row>
    <row r="1049" spans="1:10" ht="15" thickBot="1">
      <c r="A1049" s="41">
        <v>15</v>
      </c>
      <c r="B1049" s="9" t="s">
        <v>671</v>
      </c>
      <c r="C1049" s="13" t="s">
        <v>672</v>
      </c>
      <c r="D1049" s="99"/>
      <c r="E1049" s="99"/>
      <c r="F1049" s="99">
        <v>11.1</v>
      </c>
      <c r="G1049" s="99"/>
      <c r="H1049" s="99"/>
      <c r="I1049" s="99"/>
      <c r="J1049" s="35">
        <f t="shared" si="68"/>
        <v>11.1</v>
      </c>
    </row>
    <row r="1050" spans="1:10" ht="15" thickBot="1">
      <c r="A1050" s="41">
        <v>16</v>
      </c>
      <c r="B1050" s="9" t="s">
        <v>673</v>
      </c>
      <c r="C1050" s="13" t="s">
        <v>674</v>
      </c>
      <c r="D1050" s="99"/>
      <c r="E1050" s="99"/>
      <c r="F1050" s="99"/>
      <c r="G1050" s="96">
        <v>6.5</v>
      </c>
      <c r="H1050" s="99"/>
      <c r="I1050" s="99"/>
      <c r="J1050" s="35">
        <f t="shared" si="68"/>
        <v>6.5</v>
      </c>
    </row>
    <row r="1051" spans="1:10" ht="15" thickBot="1">
      <c r="A1051" s="41">
        <v>17</v>
      </c>
      <c r="B1051" s="9" t="s">
        <v>675</v>
      </c>
      <c r="C1051" s="13" t="s">
        <v>676</v>
      </c>
      <c r="D1051" s="99"/>
      <c r="E1051" s="99"/>
      <c r="F1051" s="99"/>
      <c r="G1051" s="95">
        <v>9.6</v>
      </c>
      <c r="H1051" s="99"/>
      <c r="I1051" s="99"/>
      <c r="J1051" s="35">
        <f t="shared" si="68"/>
        <v>9.6</v>
      </c>
    </row>
    <row r="1052" spans="1:10" ht="15" thickBot="1">
      <c r="A1052" s="41">
        <v>18</v>
      </c>
      <c r="B1052" s="9" t="s">
        <v>677</v>
      </c>
      <c r="C1052" s="13" t="s">
        <v>678</v>
      </c>
      <c r="D1052" s="99"/>
      <c r="E1052" s="99"/>
      <c r="F1052" s="99">
        <v>20.9</v>
      </c>
      <c r="G1052" s="99"/>
      <c r="H1052" s="99"/>
      <c r="I1052" s="99"/>
      <c r="J1052" s="35">
        <f t="shared" si="68"/>
        <v>20.9</v>
      </c>
    </row>
    <row r="1053" spans="1:10" ht="15" thickBot="1">
      <c r="A1053" s="41">
        <v>19</v>
      </c>
      <c r="B1053" s="9" t="s">
        <v>679</v>
      </c>
      <c r="C1053" s="13" t="s">
        <v>680</v>
      </c>
      <c r="D1053" s="99"/>
      <c r="E1053" s="99"/>
      <c r="F1053" s="90"/>
      <c r="G1053" s="96">
        <v>8.1999999999999993</v>
      </c>
      <c r="H1053" s="99"/>
      <c r="I1053" s="99"/>
      <c r="J1053" s="35">
        <f t="shared" si="68"/>
        <v>8.1999999999999993</v>
      </c>
    </row>
    <row r="1054" spans="1:10" ht="15" thickBot="1">
      <c r="A1054" s="41">
        <v>20</v>
      </c>
      <c r="B1054" s="9" t="s">
        <v>681</v>
      </c>
      <c r="C1054" s="13" t="s">
        <v>682</v>
      </c>
      <c r="D1054" s="99"/>
      <c r="E1054" s="99"/>
      <c r="F1054" s="99"/>
      <c r="G1054" s="96">
        <v>3</v>
      </c>
      <c r="H1054" s="99"/>
      <c r="I1054" s="99"/>
      <c r="J1054" s="35">
        <f t="shared" si="68"/>
        <v>3</v>
      </c>
    </row>
    <row r="1055" spans="1:10" ht="15" thickBot="1">
      <c r="A1055" s="41">
        <v>21</v>
      </c>
      <c r="B1055" s="9" t="s">
        <v>626</v>
      </c>
      <c r="C1055" s="13" t="s">
        <v>683</v>
      </c>
      <c r="D1055" s="99"/>
      <c r="E1055" s="99"/>
      <c r="F1055" s="99">
        <v>9.6999999999999993</v>
      </c>
      <c r="G1055" s="53"/>
      <c r="H1055" s="99"/>
      <c r="I1055" s="99"/>
      <c r="J1055" s="35">
        <f t="shared" si="68"/>
        <v>9.6999999999999993</v>
      </c>
    </row>
    <row r="1056" spans="1:10" ht="15" thickBot="1">
      <c r="A1056" s="41">
        <v>22</v>
      </c>
      <c r="B1056" s="9" t="s">
        <v>626</v>
      </c>
      <c r="C1056" s="13" t="s">
        <v>684</v>
      </c>
      <c r="D1056" s="99"/>
      <c r="E1056" s="99"/>
      <c r="F1056" s="99">
        <v>16.899999999999999</v>
      </c>
      <c r="G1056" s="99"/>
      <c r="H1056" s="99"/>
      <c r="I1056" s="99"/>
      <c r="J1056" s="35">
        <f t="shared" si="68"/>
        <v>16.899999999999999</v>
      </c>
    </row>
    <row r="1057" spans="1:10" ht="15" thickBot="1">
      <c r="A1057" s="41">
        <v>23</v>
      </c>
      <c r="B1057" s="9" t="s">
        <v>685</v>
      </c>
      <c r="C1057" s="13" t="s">
        <v>686</v>
      </c>
      <c r="D1057" s="99"/>
      <c r="E1057" s="99"/>
      <c r="F1057" s="99"/>
      <c r="G1057" s="39">
        <v>18.3</v>
      </c>
      <c r="H1057" s="99"/>
      <c r="I1057" s="99"/>
      <c r="J1057" s="35">
        <f t="shared" si="68"/>
        <v>18.3</v>
      </c>
    </row>
    <row r="1058" spans="1:10" ht="15" thickBot="1">
      <c r="A1058" s="41">
        <v>24</v>
      </c>
      <c r="B1058" s="9" t="s">
        <v>687</v>
      </c>
      <c r="C1058" s="13" t="s">
        <v>688</v>
      </c>
      <c r="D1058" s="99"/>
      <c r="E1058" s="99"/>
      <c r="F1058" s="99"/>
      <c r="G1058" s="95">
        <v>6.9</v>
      </c>
      <c r="H1058" s="99"/>
      <c r="I1058" s="99"/>
      <c r="J1058" s="35">
        <f t="shared" si="68"/>
        <v>6.9</v>
      </c>
    </row>
    <row r="1059" spans="1:10" ht="15" thickBot="1">
      <c r="A1059" s="41">
        <v>25</v>
      </c>
      <c r="B1059" s="9" t="s">
        <v>689</v>
      </c>
      <c r="C1059" s="13" t="s">
        <v>690</v>
      </c>
      <c r="D1059" s="99"/>
      <c r="E1059" s="99"/>
      <c r="F1059" s="99"/>
      <c r="G1059" s="99">
        <v>8.1</v>
      </c>
      <c r="H1059" s="99"/>
      <c r="I1059" s="99"/>
      <c r="J1059" s="35">
        <f t="shared" si="68"/>
        <v>8.1</v>
      </c>
    </row>
    <row r="1060" spans="1:10" ht="15" thickBot="1">
      <c r="A1060" s="41">
        <v>26</v>
      </c>
      <c r="B1060" s="9" t="s">
        <v>691</v>
      </c>
      <c r="C1060" s="13" t="s">
        <v>692</v>
      </c>
      <c r="D1060" s="99"/>
      <c r="E1060" s="99"/>
      <c r="F1060" s="99"/>
      <c r="G1060" s="95">
        <v>18.100000000000001</v>
      </c>
      <c r="H1060" s="99"/>
      <c r="I1060" s="99"/>
      <c r="J1060" s="35">
        <f t="shared" si="68"/>
        <v>18.100000000000001</v>
      </c>
    </row>
    <row r="1061" spans="1:10" ht="15" thickBot="1">
      <c r="A1061" s="41">
        <v>27</v>
      </c>
      <c r="B1061" s="9" t="s">
        <v>693</v>
      </c>
      <c r="C1061" s="13" t="s">
        <v>694</v>
      </c>
      <c r="D1061" s="99"/>
      <c r="E1061" s="99"/>
      <c r="F1061" s="99">
        <v>12.4</v>
      </c>
      <c r="G1061" s="99"/>
      <c r="H1061" s="99"/>
      <c r="I1061" s="99"/>
      <c r="J1061" s="35">
        <f t="shared" si="68"/>
        <v>12.4</v>
      </c>
    </row>
    <row r="1062" spans="1:10" ht="15" thickBot="1">
      <c r="A1062" s="31">
        <v>28</v>
      </c>
      <c r="B1062" s="9" t="s">
        <v>695</v>
      </c>
      <c r="C1062" s="13" t="s">
        <v>696</v>
      </c>
      <c r="D1062" s="99"/>
      <c r="E1062" s="99"/>
      <c r="F1062" s="99"/>
      <c r="G1062" s="95">
        <v>13.2</v>
      </c>
      <c r="H1062" s="99"/>
      <c r="I1062" s="99"/>
      <c r="J1062" s="35">
        <f t="shared" si="68"/>
        <v>13.2</v>
      </c>
    </row>
    <row r="1063" spans="1:10" ht="15" thickBot="1">
      <c r="A1063" s="31">
        <v>29</v>
      </c>
      <c r="B1063" s="9" t="s">
        <v>697</v>
      </c>
      <c r="C1063" s="13" t="s">
        <v>698</v>
      </c>
      <c r="D1063" s="99"/>
      <c r="E1063" s="99"/>
      <c r="F1063" s="99"/>
      <c r="G1063" s="95">
        <v>19.3</v>
      </c>
      <c r="H1063" s="99"/>
      <c r="I1063" s="99"/>
      <c r="J1063" s="35">
        <f t="shared" si="68"/>
        <v>19.3</v>
      </c>
    </row>
    <row r="1064" spans="1:10" ht="15" thickBot="1">
      <c r="A1064" s="59"/>
      <c r="B1064" s="60" t="s">
        <v>56</v>
      </c>
      <c r="C1064" s="49"/>
      <c r="D1064" s="61"/>
      <c r="E1064" s="61">
        <f>SUM(E1035:E1063)</f>
        <v>28.3</v>
      </c>
      <c r="F1064" s="61">
        <f>SUM(F1035:F1063)</f>
        <v>284.39999999999998</v>
      </c>
      <c r="G1064" s="61">
        <f>SUM(G1035:G1063)</f>
        <v>124.5</v>
      </c>
      <c r="H1064" s="61">
        <f>SUM(H1035:H1063)</f>
        <v>0</v>
      </c>
      <c r="I1064" s="61">
        <f>SUM(I1035:I1063)</f>
        <v>0</v>
      </c>
      <c r="J1064" s="61"/>
    </row>
    <row r="1065" spans="1:10" ht="15" thickBot="1">
      <c r="A1065" s="101" t="s">
        <v>699</v>
      </c>
      <c r="B1065" s="101"/>
      <c r="C1065" s="101"/>
      <c r="D1065" s="101"/>
      <c r="E1065" s="101"/>
      <c r="F1065" s="101"/>
      <c r="G1065" s="101"/>
      <c r="H1065" s="34"/>
      <c r="I1065" s="34"/>
      <c r="J1065" s="32">
        <f>SUM(J1035:J1064)</f>
        <v>437.2</v>
      </c>
    </row>
    <row r="1067" spans="1:10">
      <c r="A1067" t="s">
        <v>700</v>
      </c>
    </row>
    <row r="1069" spans="1:10" ht="15" thickBot="1">
      <c r="A1069" s="31" t="s">
        <v>72</v>
      </c>
      <c r="B1069" s="32" t="s">
        <v>73</v>
      </c>
      <c r="C1069" s="33" t="s">
        <v>74</v>
      </c>
      <c r="D1069" s="32" t="s">
        <v>75</v>
      </c>
      <c r="E1069" s="32" t="s">
        <v>76</v>
      </c>
      <c r="F1069" s="32" t="s">
        <v>77</v>
      </c>
      <c r="G1069" s="32" t="s">
        <v>78</v>
      </c>
      <c r="H1069" s="32" t="s">
        <v>79</v>
      </c>
      <c r="I1069" s="32" t="s">
        <v>80</v>
      </c>
      <c r="J1069" s="32" t="s">
        <v>6</v>
      </c>
    </row>
    <row r="1070" spans="1:10" ht="15" thickBot="1">
      <c r="A1070" s="41">
        <v>1</v>
      </c>
      <c r="B1070" s="4" t="s">
        <v>626</v>
      </c>
      <c r="C1070" s="35"/>
      <c r="D1070" s="35"/>
      <c r="E1070" s="35"/>
      <c r="F1070" s="35">
        <v>106.4</v>
      </c>
      <c r="G1070" s="35"/>
      <c r="H1070" s="35"/>
      <c r="I1070" s="35"/>
      <c r="J1070" s="35">
        <f t="shared" ref="J1070:J1101" si="69">SUM(D1070:I1070)</f>
        <v>106.4</v>
      </c>
    </row>
    <row r="1071" spans="1:10" ht="15" thickBot="1">
      <c r="A1071" s="41">
        <v>2</v>
      </c>
      <c r="B1071" s="4" t="s">
        <v>628</v>
      </c>
      <c r="C1071" s="35"/>
      <c r="D1071" s="35"/>
      <c r="E1071" s="35"/>
      <c r="F1071" s="35"/>
      <c r="G1071" s="86">
        <v>10.1</v>
      </c>
      <c r="H1071" s="35"/>
      <c r="I1071" s="35"/>
      <c r="J1071" s="35">
        <f t="shared" si="69"/>
        <v>10.1</v>
      </c>
    </row>
    <row r="1072" spans="1:10" ht="15" thickBot="1">
      <c r="A1072" s="41">
        <v>3</v>
      </c>
      <c r="B1072" s="4" t="s">
        <v>638</v>
      </c>
      <c r="C1072" s="35"/>
      <c r="D1072" s="98"/>
      <c r="E1072" s="98"/>
      <c r="F1072" s="98"/>
      <c r="G1072" s="86">
        <v>23.6</v>
      </c>
      <c r="H1072" s="98"/>
      <c r="I1072" s="98"/>
      <c r="J1072" s="35">
        <f t="shared" si="69"/>
        <v>23.6</v>
      </c>
    </row>
    <row r="1073" spans="1:10" ht="15" thickBot="1">
      <c r="A1073" s="41">
        <v>4</v>
      </c>
      <c r="B1073" s="4" t="s">
        <v>701</v>
      </c>
      <c r="C1073" s="35"/>
      <c r="D1073" s="98"/>
      <c r="E1073" s="98"/>
      <c r="F1073" s="98"/>
      <c r="G1073" s="86">
        <v>11.4</v>
      </c>
      <c r="H1073" s="98"/>
      <c r="I1073" s="98"/>
      <c r="J1073" s="35">
        <f t="shared" si="69"/>
        <v>11.4</v>
      </c>
    </row>
    <row r="1074" spans="1:10" ht="15" thickBot="1">
      <c r="A1074" s="41">
        <v>5</v>
      </c>
      <c r="B1074" s="9" t="s">
        <v>693</v>
      </c>
      <c r="C1074" s="13"/>
      <c r="D1074" s="99"/>
      <c r="E1074" s="99"/>
      <c r="F1074" s="99">
        <v>14.5</v>
      </c>
      <c r="G1074" s="99"/>
      <c r="H1074" s="99"/>
      <c r="I1074" s="99"/>
      <c r="J1074" s="35">
        <f t="shared" si="69"/>
        <v>14.5</v>
      </c>
    </row>
    <row r="1075" spans="1:10" ht="15" thickBot="1">
      <c r="A1075" s="41">
        <v>6</v>
      </c>
      <c r="B1075" s="9" t="s">
        <v>654</v>
      </c>
      <c r="C1075" s="13"/>
      <c r="D1075" s="99"/>
      <c r="E1075" s="99"/>
      <c r="F1075" s="99">
        <v>10.4</v>
      </c>
      <c r="G1075" s="99"/>
      <c r="H1075" s="99"/>
      <c r="I1075" s="99"/>
      <c r="J1075" s="35">
        <f t="shared" si="69"/>
        <v>10.4</v>
      </c>
    </row>
    <row r="1076" spans="1:10" ht="15" thickBot="1">
      <c r="A1076" s="41">
        <v>7</v>
      </c>
      <c r="B1076" s="9" t="s">
        <v>702</v>
      </c>
      <c r="C1076" s="13"/>
      <c r="D1076" s="99"/>
      <c r="E1076" s="99"/>
      <c r="F1076" s="99"/>
      <c r="G1076" s="97">
        <v>1.9</v>
      </c>
      <c r="H1076" s="99"/>
      <c r="I1076" s="99"/>
      <c r="J1076" s="35">
        <f t="shared" si="69"/>
        <v>1.9</v>
      </c>
    </row>
    <row r="1077" spans="1:10" ht="15" thickBot="1">
      <c r="A1077" s="41">
        <v>8</v>
      </c>
      <c r="B1077" s="9" t="s">
        <v>636</v>
      </c>
      <c r="C1077" s="13"/>
      <c r="D1077" s="99"/>
      <c r="E1077" s="99"/>
      <c r="F1077" s="99"/>
      <c r="G1077" s="96">
        <v>1.8</v>
      </c>
      <c r="H1077" s="99"/>
      <c r="I1077" s="99"/>
      <c r="J1077" s="35">
        <f t="shared" si="69"/>
        <v>1.8</v>
      </c>
    </row>
    <row r="1078" spans="1:10" ht="15" thickBot="1">
      <c r="A1078" s="41">
        <v>9</v>
      </c>
      <c r="B1078" s="9" t="s">
        <v>703</v>
      </c>
      <c r="C1078" s="13"/>
      <c r="D1078" s="99"/>
      <c r="E1078" s="99"/>
      <c r="F1078" s="99">
        <v>11</v>
      </c>
      <c r="G1078" s="99"/>
      <c r="H1078" s="99"/>
      <c r="I1078" s="99"/>
      <c r="J1078" s="35">
        <f t="shared" si="69"/>
        <v>11</v>
      </c>
    </row>
    <row r="1079" spans="1:10" ht="15" thickBot="1">
      <c r="A1079" s="41">
        <v>10</v>
      </c>
      <c r="B1079" s="9" t="s">
        <v>650</v>
      </c>
      <c r="C1079" s="13"/>
      <c r="D1079" s="99"/>
      <c r="E1079" s="99"/>
      <c r="F1079" s="99">
        <v>28.7</v>
      </c>
      <c r="G1079" s="99"/>
      <c r="H1079" s="99"/>
      <c r="I1079" s="99"/>
      <c r="J1079" s="35">
        <f t="shared" si="69"/>
        <v>28.7</v>
      </c>
    </row>
    <row r="1080" spans="1:10" ht="15" thickBot="1">
      <c r="A1080" s="41">
        <v>11</v>
      </c>
      <c r="B1080" s="9" t="s">
        <v>650</v>
      </c>
      <c r="C1080" s="13"/>
      <c r="D1080" s="99"/>
      <c r="E1080" s="99"/>
      <c r="F1080" s="99">
        <v>29.7</v>
      </c>
      <c r="G1080" s="99"/>
      <c r="H1080" s="99"/>
      <c r="I1080" s="99"/>
      <c r="J1080" s="35">
        <f t="shared" si="69"/>
        <v>29.7</v>
      </c>
    </row>
    <row r="1081" spans="1:10" ht="15" thickBot="1">
      <c r="A1081" s="41">
        <v>12</v>
      </c>
      <c r="B1081" s="9" t="s">
        <v>650</v>
      </c>
      <c r="C1081" s="13"/>
      <c r="D1081" s="99"/>
      <c r="E1081" s="99"/>
      <c r="F1081" s="99">
        <v>29.2</v>
      </c>
      <c r="G1081" s="99"/>
      <c r="H1081" s="99"/>
      <c r="I1081" s="99"/>
      <c r="J1081" s="35">
        <f t="shared" si="69"/>
        <v>29.2</v>
      </c>
    </row>
    <row r="1082" spans="1:10" ht="15" thickBot="1">
      <c r="A1082" s="41">
        <v>13</v>
      </c>
      <c r="B1082" s="9" t="s">
        <v>650</v>
      </c>
      <c r="C1082" s="13"/>
      <c r="D1082" s="99"/>
      <c r="E1082" s="99"/>
      <c r="F1082" s="99">
        <v>29.4</v>
      </c>
      <c r="G1082" s="99"/>
      <c r="H1082" s="99"/>
      <c r="I1082" s="99"/>
      <c r="J1082" s="35">
        <f t="shared" si="69"/>
        <v>29.4</v>
      </c>
    </row>
    <row r="1083" spans="1:10" ht="15" thickBot="1">
      <c r="A1083" s="41">
        <v>14</v>
      </c>
      <c r="B1083" s="9" t="s">
        <v>650</v>
      </c>
      <c r="C1083" s="13"/>
      <c r="D1083" s="99"/>
      <c r="E1083" s="99"/>
      <c r="F1083" s="99">
        <v>29.4</v>
      </c>
      <c r="G1083" s="99"/>
      <c r="H1083" s="99"/>
      <c r="I1083" s="99"/>
      <c r="J1083" s="35">
        <f t="shared" si="69"/>
        <v>29.4</v>
      </c>
    </row>
    <row r="1084" spans="1:10" ht="15" thickBot="1">
      <c r="A1084" s="41">
        <v>15</v>
      </c>
      <c r="B1084" s="9" t="s">
        <v>654</v>
      </c>
      <c r="C1084" s="13"/>
      <c r="D1084" s="99"/>
      <c r="E1084" s="99"/>
      <c r="F1084" s="99">
        <v>12.3</v>
      </c>
      <c r="G1084" s="99"/>
      <c r="H1084" s="99"/>
      <c r="I1084" s="99"/>
      <c r="J1084" s="35">
        <f t="shared" si="69"/>
        <v>12.3</v>
      </c>
    </row>
    <row r="1085" spans="1:10" ht="15" thickBot="1">
      <c r="A1085" s="41">
        <v>16</v>
      </c>
      <c r="B1085" s="9" t="s">
        <v>704</v>
      </c>
      <c r="C1085" s="13"/>
      <c r="D1085" s="99"/>
      <c r="E1085" s="99"/>
      <c r="F1085" s="99">
        <v>11.1</v>
      </c>
      <c r="G1085" s="99"/>
      <c r="H1085" s="99"/>
      <c r="I1085" s="99"/>
      <c r="J1085" s="35">
        <f t="shared" si="69"/>
        <v>11.1</v>
      </c>
    </row>
    <row r="1086" spans="1:10" ht="15" thickBot="1">
      <c r="A1086" s="41">
        <v>17</v>
      </c>
      <c r="B1086" s="9" t="s">
        <v>660</v>
      </c>
      <c r="C1086" s="13"/>
      <c r="D1086" s="99"/>
      <c r="E1086" s="99"/>
      <c r="F1086" s="99">
        <v>4.5</v>
      </c>
      <c r="G1086" s="99"/>
      <c r="H1086" s="99"/>
      <c r="I1086" s="99"/>
      <c r="J1086" s="35">
        <f t="shared" si="69"/>
        <v>4.5</v>
      </c>
    </row>
    <row r="1087" spans="1:10" ht="15" thickBot="1">
      <c r="A1087" s="41">
        <v>18</v>
      </c>
      <c r="B1087" s="9" t="s">
        <v>662</v>
      </c>
      <c r="C1087" s="13"/>
      <c r="D1087" s="99"/>
      <c r="E1087" s="99">
        <v>22.7</v>
      </c>
      <c r="F1087" s="99"/>
      <c r="G1087" s="99"/>
      <c r="H1087" s="99"/>
      <c r="I1087" s="99"/>
      <c r="J1087" s="35">
        <f t="shared" si="69"/>
        <v>22.7</v>
      </c>
    </row>
    <row r="1088" spans="1:10" ht="15" thickBot="1">
      <c r="A1088" s="41">
        <v>19</v>
      </c>
      <c r="B1088" s="9" t="s">
        <v>705</v>
      </c>
      <c r="C1088" s="13"/>
      <c r="D1088" s="99"/>
      <c r="E1088" s="99">
        <v>5.8</v>
      </c>
      <c r="F1088" s="99"/>
      <c r="G1088" s="99"/>
      <c r="H1088" s="99"/>
      <c r="I1088" s="99"/>
      <c r="J1088" s="35">
        <f t="shared" si="69"/>
        <v>5.8</v>
      </c>
    </row>
    <row r="1089" spans="1:10" ht="15" thickBot="1">
      <c r="A1089" s="41">
        <v>20</v>
      </c>
      <c r="B1089" s="9" t="s">
        <v>666</v>
      </c>
      <c r="C1089" s="13"/>
      <c r="D1089" s="99"/>
      <c r="E1089" s="99"/>
      <c r="F1089" s="99"/>
      <c r="G1089" s="95">
        <v>10.5</v>
      </c>
      <c r="H1089" s="99"/>
      <c r="I1089" s="99"/>
      <c r="J1089" s="35">
        <f t="shared" si="69"/>
        <v>10.5</v>
      </c>
    </row>
    <row r="1090" spans="1:10" ht="15" thickBot="1">
      <c r="A1090" s="41">
        <v>21</v>
      </c>
      <c r="B1090" s="9" t="s">
        <v>668</v>
      </c>
      <c r="C1090" s="13"/>
      <c r="D1090" s="99"/>
      <c r="E1090" s="99"/>
      <c r="F1090" s="99">
        <v>7.5</v>
      </c>
      <c r="G1090" s="99"/>
      <c r="H1090" s="99"/>
      <c r="I1090" s="99"/>
      <c r="J1090" s="35">
        <f t="shared" si="69"/>
        <v>7.5</v>
      </c>
    </row>
    <row r="1091" spans="1:10" ht="15" thickBot="1">
      <c r="A1091" s="41">
        <v>22</v>
      </c>
      <c r="B1091" s="9" t="s">
        <v>632</v>
      </c>
      <c r="C1091" s="13"/>
      <c r="D1091" s="99"/>
      <c r="E1091" s="99"/>
      <c r="F1091" s="99"/>
      <c r="G1091" s="99">
        <v>3.2</v>
      </c>
      <c r="H1091" s="99"/>
      <c r="I1091" s="99"/>
      <c r="J1091" s="35">
        <f t="shared" si="69"/>
        <v>3.2</v>
      </c>
    </row>
    <row r="1092" spans="1:10" ht="15" thickBot="1">
      <c r="A1092" s="41">
        <v>23</v>
      </c>
      <c r="B1092" s="9" t="s">
        <v>671</v>
      </c>
      <c r="C1092" s="13"/>
      <c r="D1092" s="99"/>
      <c r="E1092" s="99"/>
      <c r="F1092" s="99">
        <v>11.2</v>
      </c>
      <c r="G1092" s="99"/>
      <c r="H1092" s="99"/>
      <c r="I1092" s="99"/>
      <c r="J1092" s="35">
        <f t="shared" si="69"/>
        <v>11.2</v>
      </c>
    </row>
    <row r="1093" spans="1:10" ht="15" thickBot="1">
      <c r="A1093" s="41">
        <v>24</v>
      </c>
      <c r="B1093" s="9" t="s">
        <v>673</v>
      </c>
      <c r="C1093" s="13"/>
      <c r="D1093" s="99"/>
      <c r="E1093" s="99"/>
      <c r="F1093" s="99"/>
      <c r="G1093" s="96">
        <v>6.2</v>
      </c>
      <c r="H1093" s="99"/>
      <c r="I1093" s="99"/>
      <c r="J1093" s="35">
        <f t="shared" si="69"/>
        <v>6.2</v>
      </c>
    </row>
    <row r="1094" spans="1:10" ht="15" thickBot="1">
      <c r="A1094" s="41">
        <v>25</v>
      </c>
      <c r="B1094" s="9" t="s">
        <v>677</v>
      </c>
      <c r="C1094" s="13"/>
      <c r="D1094" s="99"/>
      <c r="E1094" s="99"/>
      <c r="F1094" s="99">
        <v>31.7</v>
      </c>
      <c r="G1094" s="99"/>
      <c r="H1094" s="99"/>
      <c r="I1094" s="99"/>
      <c r="J1094" s="35">
        <f t="shared" si="69"/>
        <v>31.7</v>
      </c>
    </row>
    <row r="1095" spans="1:10" ht="15" thickBot="1">
      <c r="A1095" s="41">
        <v>26</v>
      </c>
      <c r="B1095" s="9" t="s">
        <v>679</v>
      </c>
      <c r="C1095" s="13"/>
      <c r="D1095" s="99"/>
      <c r="E1095" s="99"/>
      <c r="F1095" s="99"/>
      <c r="G1095" s="96">
        <v>9.3000000000000007</v>
      </c>
      <c r="H1095" s="99"/>
      <c r="I1095" s="99"/>
      <c r="J1095" s="35">
        <f t="shared" si="69"/>
        <v>9.3000000000000007</v>
      </c>
    </row>
    <row r="1096" spans="1:10" ht="15" thickBot="1">
      <c r="A1096" s="41">
        <v>27</v>
      </c>
      <c r="B1096" s="9" t="s">
        <v>706</v>
      </c>
      <c r="C1096" s="13"/>
      <c r="D1096" s="99"/>
      <c r="E1096" s="99"/>
      <c r="F1096" s="99"/>
      <c r="G1096" s="95">
        <v>12.4</v>
      </c>
      <c r="H1096" s="99"/>
      <c r="I1096" s="99"/>
      <c r="J1096" s="35">
        <f t="shared" si="69"/>
        <v>12.4</v>
      </c>
    </row>
    <row r="1097" spans="1:10" ht="15" thickBot="1">
      <c r="A1097" s="41">
        <v>28</v>
      </c>
      <c r="B1097" s="9" t="s">
        <v>707</v>
      </c>
      <c r="C1097" s="13"/>
      <c r="D1097" s="99"/>
      <c r="E1097" s="99"/>
      <c r="F1097" s="99"/>
      <c r="G1097" s="95">
        <v>11.5</v>
      </c>
      <c r="H1097" s="99"/>
      <c r="I1097" s="99"/>
      <c r="J1097" s="35">
        <f t="shared" si="69"/>
        <v>11.5</v>
      </c>
    </row>
    <row r="1098" spans="1:10" ht="15" thickBot="1">
      <c r="A1098" s="41">
        <v>29</v>
      </c>
      <c r="B1098" s="9" t="s">
        <v>708</v>
      </c>
      <c r="C1098" s="13"/>
      <c r="D1098" s="99"/>
      <c r="E1098" s="99"/>
      <c r="F1098" s="99"/>
      <c r="G1098" s="95">
        <v>13.1</v>
      </c>
      <c r="H1098" s="99"/>
      <c r="I1098" s="99"/>
      <c r="J1098" s="35">
        <f t="shared" si="69"/>
        <v>13.1</v>
      </c>
    </row>
    <row r="1099" spans="1:10" ht="15" thickBot="1">
      <c r="A1099" s="41">
        <v>30</v>
      </c>
      <c r="B1099" s="9" t="s">
        <v>709</v>
      </c>
      <c r="C1099" s="13"/>
      <c r="D1099" s="99"/>
      <c r="E1099" s="99"/>
      <c r="F1099" s="99"/>
      <c r="G1099" s="95">
        <v>13</v>
      </c>
      <c r="H1099" s="99"/>
      <c r="I1099" s="99"/>
      <c r="J1099" s="35">
        <f t="shared" si="69"/>
        <v>13</v>
      </c>
    </row>
    <row r="1100" spans="1:10" ht="15" thickBot="1">
      <c r="A1100" s="41">
        <v>31</v>
      </c>
      <c r="B1100" s="9" t="s">
        <v>710</v>
      </c>
      <c r="C1100" s="13"/>
      <c r="D1100" s="99"/>
      <c r="E1100" s="99"/>
      <c r="F1100" s="99"/>
      <c r="G1100" s="95">
        <v>13.3</v>
      </c>
      <c r="H1100" s="99"/>
      <c r="I1100" s="99"/>
      <c r="J1100" s="35">
        <f t="shared" si="69"/>
        <v>13.3</v>
      </c>
    </row>
    <row r="1101" spans="1:10" ht="15" thickBot="1">
      <c r="A1101" s="41">
        <v>32</v>
      </c>
      <c r="B1101" s="9" t="s">
        <v>693</v>
      </c>
      <c r="C1101" s="13"/>
      <c r="D1101" s="99"/>
      <c r="E1101" s="99"/>
      <c r="F1101" s="99">
        <v>12.3</v>
      </c>
      <c r="G1101" s="99"/>
      <c r="H1101" s="99"/>
      <c r="I1101" s="99"/>
      <c r="J1101" s="35">
        <f t="shared" si="69"/>
        <v>12.3</v>
      </c>
    </row>
    <row r="1102" spans="1:10" ht="15" thickBot="1">
      <c r="A1102" s="9"/>
      <c r="B1102" s="40" t="s">
        <v>56</v>
      </c>
      <c r="C1102" s="9"/>
      <c r="D1102" s="31"/>
      <c r="E1102" s="31">
        <f>SUM(E1070:E1101)</f>
        <v>28.5</v>
      </c>
      <c r="F1102" s="31">
        <f>SUM(F1070:F1101)</f>
        <v>379.29999999999995</v>
      </c>
      <c r="G1102" s="31">
        <f>SUM(G1070:G1101)</f>
        <v>141.30000000000001</v>
      </c>
      <c r="H1102" s="31">
        <f>SUM(H1070:H1101)</f>
        <v>0</v>
      </c>
      <c r="I1102" s="31">
        <f>SUM(I1070:I1101)</f>
        <v>0</v>
      </c>
      <c r="J1102" s="31"/>
    </row>
    <row r="1103" spans="1:10" ht="15" thickBot="1">
      <c r="A1103" s="101" t="s">
        <v>711</v>
      </c>
      <c r="B1103" s="101"/>
      <c r="C1103" s="101"/>
      <c r="D1103" s="101"/>
      <c r="E1103" s="101"/>
      <c r="F1103" s="101"/>
      <c r="G1103" s="101"/>
      <c r="H1103" s="34"/>
      <c r="I1103" s="34"/>
      <c r="J1103" s="32">
        <f>SUM(J1070:J1102)</f>
        <v>549.09999999999991</v>
      </c>
    </row>
    <row r="1106" spans="1:10">
      <c r="A1106" t="s">
        <v>712</v>
      </c>
    </row>
    <row r="1107" spans="1:10" ht="15" thickBot="1"/>
    <row r="1108" spans="1:10" ht="15" thickBot="1">
      <c r="A1108" s="31" t="s">
        <v>72</v>
      </c>
      <c r="B1108" s="32" t="s">
        <v>73</v>
      </c>
      <c r="C1108" s="33" t="s">
        <v>74</v>
      </c>
      <c r="D1108" s="32" t="s">
        <v>75</v>
      </c>
      <c r="E1108" s="32" t="s">
        <v>76</v>
      </c>
      <c r="F1108" s="32" t="s">
        <v>77</v>
      </c>
      <c r="G1108" s="32" t="s">
        <v>78</v>
      </c>
      <c r="H1108" s="32" t="s">
        <v>79</v>
      </c>
      <c r="I1108" s="32" t="s">
        <v>80</v>
      </c>
      <c r="J1108" s="32" t="s">
        <v>6</v>
      </c>
    </row>
    <row r="1109" spans="1:10" ht="15" thickBot="1">
      <c r="A1109" s="41">
        <v>1</v>
      </c>
      <c r="B1109" s="4" t="s">
        <v>713</v>
      </c>
      <c r="C1109" s="35" t="s">
        <v>714</v>
      </c>
      <c r="D1109" s="35"/>
      <c r="E1109" s="35"/>
      <c r="F1109" s="35"/>
      <c r="G1109" s="76">
        <v>3.6</v>
      </c>
      <c r="H1109" s="35"/>
      <c r="I1109" s="35"/>
      <c r="J1109" s="35">
        <v>3.6</v>
      </c>
    </row>
    <row r="1110" spans="1:10" ht="15" thickBot="1">
      <c r="A1110" s="41">
        <v>2</v>
      </c>
      <c r="B1110" s="4" t="s">
        <v>715</v>
      </c>
      <c r="C1110" s="35" t="s">
        <v>716</v>
      </c>
      <c r="D1110" s="35"/>
      <c r="E1110" s="35"/>
      <c r="F1110" s="35"/>
      <c r="G1110" s="36">
        <v>21.9</v>
      </c>
      <c r="H1110" s="35"/>
      <c r="I1110" s="35"/>
      <c r="J1110" s="35">
        <v>21.9</v>
      </c>
    </row>
    <row r="1111" spans="1:10" ht="15" thickBot="1">
      <c r="A1111" s="41">
        <v>3</v>
      </c>
      <c r="B1111" s="4" t="s">
        <v>717</v>
      </c>
      <c r="C1111" s="35" t="s">
        <v>718</v>
      </c>
      <c r="D1111" s="35"/>
      <c r="E1111" s="35"/>
      <c r="F1111" s="35"/>
      <c r="G1111" s="76">
        <v>3.4</v>
      </c>
      <c r="H1111" s="35"/>
      <c r="I1111" s="35"/>
      <c r="J1111" s="35">
        <v>3.4</v>
      </c>
    </row>
    <row r="1112" spans="1:10" ht="15" thickBot="1">
      <c r="A1112" s="41">
        <v>4</v>
      </c>
      <c r="B1112" s="4" t="s">
        <v>693</v>
      </c>
      <c r="C1112" s="35" t="s">
        <v>719</v>
      </c>
      <c r="D1112" s="35"/>
      <c r="E1112" s="35"/>
      <c r="F1112" s="35"/>
      <c r="G1112" s="84">
        <v>11.6</v>
      </c>
      <c r="H1112" s="35"/>
      <c r="I1112" s="35"/>
      <c r="J1112" s="35">
        <v>11.6</v>
      </c>
    </row>
    <row r="1113" spans="1:10" ht="15" thickBot="1">
      <c r="A1113" s="41">
        <v>5</v>
      </c>
      <c r="B1113" s="9" t="s">
        <v>720</v>
      </c>
      <c r="C1113" s="13" t="s">
        <v>721</v>
      </c>
      <c r="D1113" s="13"/>
      <c r="E1113" s="13"/>
      <c r="F1113" s="13">
        <v>12.2</v>
      </c>
      <c r="G1113" s="90"/>
      <c r="H1113" s="13"/>
      <c r="I1113" s="13"/>
      <c r="J1113" s="13">
        <v>12.2</v>
      </c>
    </row>
    <row r="1114" spans="1:10" ht="15" customHeight="1" thickBot="1">
      <c r="A1114" s="59"/>
      <c r="B1114" s="40" t="s">
        <v>56</v>
      </c>
      <c r="C1114" s="9"/>
      <c r="D1114" s="31"/>
      <c r="E1114" s="31"/>
      <c r="F1114" s="31">
        <f>SUM(F1109:F1113)</f>
        <v>12.2</v>
      </c>
      <c r="G1114" s="31">
        <f>SUM(G1109:G1113)</f>
        <v>40.5</v>
      </c>
      <c r="H1114" s="31">
        <f>SUM(H1109:H1113)</f>
        <v>0</v>
      </c>
      <c r="I1114" s="31">
        <f>SUM(I1109:I1113)</f>
        <v>0</v>
      </c>
      <c r="J1114" s="31"/>
    </row>
    <row r="1115" spans="1:10" ht="15" thickBot="1">
      <c r="A1115" s="101" t="s">
        <v>722</v>
      </c>
      <c r="B1115" s="101"/>
      <c r="C1115" s="101"/>
      <c r="D1115" s="101"/>
      <c r="E1115" s="101"/>
      <c r="F1115" s="101"/>
      <c r="G1115" s="101"/>
      <c r="H1115" s="34"/>
      <c r="I1115" s="34"/>
      <c r="J1115" s="32">
        <f>SUM(J1109:J1114)</f>
        <v>52.7</v>
      </c>
    </row>
    <row r="1118" spans="1:10">
      <c r="A1118" t="s">
        <v>723</v>
      </c>
    </row>
    <row r="1119" spans="1:10" ht="15" thickBot="1"/>
    <row r="1120" spans="1:10" ht="15" thickBot="1">
      <c r="A1120" s="31" t="s">
        <v>72</v>
      </c>
      <c r="B1120" s="32" t="s">
        <v>73</v>
      </c>
      <c r="C1120" s="33" t="s">
        <v>74</v>
      </c>
      <c r="D1120" s="32" t="s">
        <v>75</v>
      </c>
      <c r="E1120" s="32" t="s">
        <v>76</v>
      </c>
      <c r="F1120" s="32" t="s">
        <v>77</v>
      </c>
      <c r="G1120" s="32" t="s">
        <v>78</v>
      </c>
      <c r="H1120" s="32" t="s">
        <v>79</v>
      </c>
      <c r="I1120" s="32" t="s">
        <v>80</v>
      </c>
      <c r="J1120" s="32" t="s">
        <v>6</v>
      </c>
    </row>
    <row r="1121" spans="1:10" ht="15" thickBot="1">
      <c r="A1121" s="41">
        <v>1</v>
      </c>
      <c r="B1121" s="4" t="s">
        <v>626</v>
      </c>
      <c r="C1121" s="35" t="s">
        <v>724</v>
      </c>
      <c r="D1121" s="98"/>
      <c r="E1121" s="98"/>
      <c r="F1121" s="98">
        <v>100.6</v>
      </c>
      <c r="G1121" s="98"/>
      <c r="H1121" s="98"/>
      <c r="I1121" s="98"/>
      <c r="J1121" s="35">
        <f t="shared" ref="J1121:J1145" si="70">SUM(D1121:I1121)</f>
        <v>100.6</v>
      </c>
    </row>
    <row r="1122" spans="1:10" ht="15" thickBot="1">
      <c r="A1122" s="41">
        <v>2</v>
      </c>
      <c r="B1122" s="4" t="s">
        <v>654</v>
      </c>
      <c r="C1122" s="35" t="s">
        <v>725</v>
      </c>
      <c r="D1122" s="98"/>
      <c r="E1122" s="98"/>
      <c r="F1122" s="98">
        <v>12</v>
      </c>
      <c r="G1122" s="98"/>
      <c r="H1122" s="98"/>
      <c r="I1122" s="98"/>
      <c r="J1122" s="35">
        <f t="shared" si="70"/>
        <v>12</v>
      </c>
    </row>
    <row r="1123" spans="1:10" ht="15" thickBot="1">
      <c r="A1123" s="41">
        <v>3</v>
      </c>
      <c r="B1123" s="4" t="s">
        <v>654</v>
      </c>
      <c r="C1123" s="35" t="s">
        <v>726</v>
      </c>
      <c r="D1123" s="98"/>
      <c r="E1123" s="98"/>
      <c r="F1123" s="98">
        <v>8.8000000000000007</v>
      </c>
      <c r="G1123" s="98"/>
      <c r="H1123" s="98"/>
      <c r="I1123" s="98"/>
      <c r="J1123" s="35">
        <f t="shared" si="70"/>
        <v>8.8000000000000007</v>
      </c>
    </row>
    <row r="1124" spans="1:10" ht="15" thickBot="1">
      <c r="A1124" s="41">
        <v>4</v>
      </c>
      <c r="B1124" s="9" t="s">
        <v>671</v>
      </c>
      <c r="C1124" s="13" t="s">
        <v>727</v>
      </c>
      <c r="D1124" s="99"/>
      <c r="E1124" s="99"/>
      <c r="F1124" s="99">
        <v>5.6</v>
      </c>
      <c r="G1124" s="90"/>
      <c r="H1124" s="99"/>
      <c r="I1124" s="99"/>
      <c r="J1124" s="35">
        <f t="shared" si="70"/>
        <v>5.6</v>
      </c>
    </row>
    <row r="1125" spans="1:10" ht="15" thickBot="1">
      <c r="A1125" s="41">
        <v>5</v>
      </c>
      <c r="B1125" s="9" t="s">
        <v>632</v>
      </c>
      <c r="C1125" s="13" t="s">
        <v>728</v>
      </c>
      <c r="D1125" s="99"/>
      <c r="E1125" s="99"/>
      <c r="F1125" s="99"/>
      <c r="G1125" s="99">
        <v>3.4</v>
      </c>
      <c r="H1125" s="99"/>
      <c r="I1125" s="99"/>
      <c r="J1125" s="35">
        <f t="shared" si="70"/>
        <v>3.4</v>
      </c>
    </row>
    <row r="1126" spans="1:10" ht="15" thickBot="1">
      <c r="A1126" s="41">
        <v>6</v>
      </c>
      <c r="B1126" s="9" t="s">
        <v>668</v>
      </c>
      <c r="C1126" s="13" t="s">
        <v>729</v>
      </c>
      <c r="D1126" s="99"/>
      <c r="E1126" s="99"/>
      <c r="F1126" s="99">
        <v>7</v>
      </c>
      <c r="G1126" s="99"/>
      <c r="H1126" s="99"/>
      <c r="I1126" s="99"/>
      <c r="J1126" s="35">
        <f t="shared" si="70"/>
        <v>7</v>
      </c>
    </row>
    <row r="1127" spans="1:10" ht="15" thickBot="1">
      <c r="A1127" s="41">
        <v>7</v>
      </c>
      <c r="B1127" s="9" t="s">
        <v>636</v>
      </c>
      <c r="C1127" s="13" t="s">
        <v>730</v>
      </c>
      <c r="D1127" s="99"/>
      <c r="E1127" s="99"/>
      <c r="F1127" s="99"/>
      <c r="G1127" s="96">
        <v>2.4</v>
      </c>
      <c r="H1127" s="99"/>
      <c r="I1127" s="99"/>
      <c r="J1127" s="35">
        <f t="shared" si="70"/>
        <v>2.4</v>
      </c>
    </row>
    <row r="1128" spans="1:10" ht="15" thickBot="1">
      <c r="A1128" s="41">
        <v>8</v>
      </c>
      <c r="B1128" s="9" t="s">
        <v>666</v>
      </c>
      <c r="C1128" s="13" t="s">
        <v>731</v>
      </c>
      <c r="D1128" s="99"/>
      <c r="E1128" s="99"/>
      <c r="F1128" s="99"/>
      <c r="G1128" s="95">
        <v>6</v>
      </c>
      <c r="H1128" s="99"/>
      <c r="I1128" s="99"/>
      <c r="J1128" s="35">
        <f t="shared" si="70"/>
        <v>6</v>
      </c>
    </row>
    <row r="1129" spans="1:10" ht="15" thickBot="1">
      <c r="A1129" s="41">
        <v>9</v>
      </c>
      <c r="B1129" s="9" t="s">
        <v>664</v>
      </c>
      <c r="C1129" s="13" t="s">
        <v>732</v>
      </c>
      <c r="D1129" s="99"/>
      <c r="E1129" s="99"/>
      <c r="F1129" s="99">
        <v>4.4000000000000004</v>
      </c>
      <c r="G1129" s="90"/>
      <c r="H1129" s="99"/>
      <c r="I1129" s="99"/>
      <c r="J1129" s="35">
        <f t="shared" si="70"/>
        <v>4.4000000000000004</v>
      </c>
    </row>
    <row r="1130" spans="1:10" ht="15" thickBot="1">
      <c r="A1130" s="41">
        <v>10</v>
      </c>
      <c r="B1130" s="9" t="s">
        <v>656</v>
      </c>
      <c r="C1130" s="13" t="s">
        <v>733</v>
      </c>
      <c r="D1130" s="99"/>
      <c r="E1130" s="99"/>
      <c r="F1130" s="99">
        <v>3.4</v>
      </c>
      <c r="G1130" s="90"/>
      <c r="H1130" s="99"/>
      <c r="I1130" s="99"/>
      <c r="J1130" s="35">
        <f t="shared" si="70"/>
        <v>3.4</v>
      </c>
    </row>
    <row r="1131" spans="1:10" ht="15" thickBot="1">
      <c r="A1131" s="41">
        <v>11</v>
      </c>
      <c r="B1131" s="9" t="s">
        <v>734</v>
      </c>
      <c r="C1131" s="13" t="s">
        <v>735</v>
      </c>
      <c r="D1131" s="99"/>
      <c r="E1131" s="99"/>
      <c r="F1131" s="99">
        <v>10.4</v>
      </c>
      <c r="G1131" s="99"/>
      <c r="H1131" s="99"/>
      <c r="I1131" s="99"/>
      <c r="J1131" s="35">
        <f t="shared" si="70"/>
        <v>10.4</v>
      </c>
    </row>
    <row r="1132" spans="1:10" ht="15" thickBot="1">
      <c r="A1132" s="41">
        <v>12</v>
      </c>
      <c r="B1132" s="9" t="s">
        <v>660</v>
      </c>
      <c r="C1132" s="13" t="s">
        <v>736</v>
      </c>
      <c r="D1132" s="99"/>
      <c r="E1132" s="99"/>
      <c r="F1132" s="99">
        <v>5.2</v>
      </c>
      <c r="G1132" s="99"/>
      <c r="H1132" s="99"/>
      <c r="I1132" s="99"/>
      <c r="J1132" s="35">
        <f t="shared" si="70"/>
        <v>5.2</v>
      </c>
    </row>
    <row r="1133" spans="1:10" ht="15" thickBot="1">
      <c r="A1133" s="41">
        <v>13</v>
      </c>
      <c r="B1133" s="9" t="s">
        <v>737</v>
      </c>
      <c r="C1133" s="13" t="s">
        <v>738</v>
      </c>
      <c r="D1133" s="99"/>
      <c r="E1133" s="99"/>
      <c r="F1133" s="99">
        <v>22.7</v>
      </c>
      <c r="G1133" s="99"/>
      <c r="H1133" s="99"/>
      <c r="I1133" s="99"/>
      <c r="J1133" s="35">
        <f t="shared" si="70"/>
        <v>22.7</v>
      </c>
    </row>
    <row r="1134" spans="1:10" ht="15" thickBot="1">
      <c r="A1134" s="41">
        <v>14</v>
      </c>
      <c r="B1134" s="9" t="s">
        <v>739</v>
      </c>
      <c r="C1134" s="13" t="s">
        <v>740</v>
      </c>
      <c r="D1134" s="99"/>
      <c r="E1134" s="99"/>
      <c r="F1134" s="99">
        <v>29</v>
      </c>
      <c r="G1134" s="99"/>
      <c r="H1134" s="99"/>
      <c r="I1134" s="99"/>
      <c r="J1134" s="35">
        <f t="shared" si="70"/>
        <v>29</v>
      </c>
    </row>
    <row r="1135" spans="1:10" ht="15" thickBot="1">
      <c r="A1135" s="41">
        <v>15</v>
      </c>
      <c r="B1135" s="9" t="s">
        <v>741</v>
      </c>
      <c r="C1135" s="13" t="s">
        <v>742</v>
      </c>
      <c r="D1135" s="99"/>
      <c r="E1135" s="99"/>
      <c r="F1135" s="99">
        <v>59.2</v>
      </c>
      <c r="G1135" s="99"/>
      <c r="H1135" s="99"/>
      <c r="I1135" s="99"/>
      <c r="J1135" s="35">
        <f t="shared" si="70"/>
        <v>59.2</v>
      </c>
    </row>
    <row r="1136" spans="1:10" ht="15" thickBot="1">
      <c r="A1136" s="41">
        <v>16</v>
      </c>
      <c r="B1136" s="9" t="s">
        <v>662</v>
      </c>
      <c r="C1136" s="13" t="s">
        <v>743</v>
      </c>
      <c r="D1136" s="99"/>
      <c r="E1136" s="99"/>
      <c r="F1136" s="99">
        <v>14.5</v>
      </c>
      <c r="G1136" s="99"/>
      <c r="H1136" s="99"/>
      <c r="I1136" s="99"/>
      <c r="J1136" s="35">
        <f t="shared" si="70"/>
        <v>14.5</v>
      </c>
    </row>
    <row r="1137" spans="1:10" ht="15" thickBot="1">
      <c r="A1137" s="41">
        <v>17</v>
      </c>
      <c r="B1137" s="9" t="s">
        <v>693</v>
      </c>
      <c r="C1137" s="13" t="s">
        <v>744</v>
      </c>
      <c r="D1137" s="99"/>
      <c r="E1137" s="99"/>
      <c r="F1137" s="99">
        <v>14.5</v>
      </c>
      <c r="G1137" s="99"/>
      <c r="H1137" s="99"/>
      <c r="I1137" s="99"/>
      <c r="J1137" s="35">
        <f t="shared" si="70"/>
        <v>14.5</v>
      </c>
    </row>
    <row r="1138" spans="1:10" ht="15" thickBot="1">
      <c r="A1138" s="41">
        <v>18</v>
      </c>
      <c r="B1138" s="9" t="s">
        <v>739</v>
      </c>
      <c r="C1138" s="13" t="s">
        <v>745</v>
      </c>
      <c r="D1138" s="99"/>
      <c r="E1138" s="99"/>
      <c r="F1138" s="99">
        <v>29</v>
      </c>
      <c r="G1138" s="99"/>
      <c r="H1138" s="99"/>
      <c r="I1138" s="99"/>
      <c r="J1138" s="35">
        <f t="shared" si="70"/>
        <v>29</v>
      </c>
    </row>
    <row r="1139" spans="1:10" ht="15" thickBot="1">
      <c r="A1139" s="41">
        <v>19</v>
      </c>
      <c r="B1139" s="9" t="s">
        <v>739</v>
      </c>
      <c r="C1139" s="13" t="s">
        <v>746</v>
      </c>
      <c r="D1139" s="99"/>
      <c r="E1139" s="99"/>
      <c r="F1139" s="99">
        <v>29</v>
      </c>
      <c r="G1139" s="99"/>
      <c r="H1139" s="99"/>
      <c r="I1139" s="99"/>
      <c r="J1139" s="35">
        <f t="shared" si="70"/>
        <v>29</v>
      </c>
    </row>
    <row r="1140" spans="1:10" ht="15" thickBot="1">
      <c r="A1140" s="41">
        <v>20</v>
      </c>
      <c r="B1140" s="9" t="s">
        <v>739</v>
      </c>
      <c r="C1140" s="13" t="s">
        <v>747</v>
      </c>
      <c r="D1140" s="99"/>
      <c r="E1140" s="99"/>
      <c r="F1140" s="99">
        <v>29.8</v>
      </c>
      <c r="G1140" s="99"/>
      <c r="H1140" s="99"/>
      <c r="I1140" s="99"/>
      <c r="J1140" s="35">
        <f t="shared" si="70"/>
        <v>29.8</v>
      </c>
    </row>
    <row r="1141" spans="1:10" ht="15" thickBot="1">
      <c r="A1141" s="41">
        <v>21</v>
      </c>
      <c r="B1141" s="9" t="s">
        <v>748</v>
      </c>
      <c r="C1141" s="13" t="s">
        <v>749</v>
      </c>
      <c r="D1141" s="99"/>
      <c r="E1141" s="99"/>
      <c r="F1141" s="99"/>
      <c r="G1141" s="99">
        <v>28</v>
      </c>
      <c r="H1141" s="99"/>
      <c r="I1141" s="99"/>
      <c r="J1141" s="35">
        <f t="shared" si="70"/>
        <v>28</v>
      </c>
    </row>
    <row r="1142" spans="1:10" ht="15" thickBot="1">
      <c r="A1142" s="41">
        <v>22</v>
      </c>
      <c r="B1142" s="9" t="s">
        <v>750</v>
      </c>
      <c r="C1142" s="13" t="s">
        <v>751</v>
      </c>
      <c r="D1142" s="99"/>
      <c r="E1142" s="99"/>
      <c r="F1142" s="99"/>
      <c r="G1142" s="96">
        <v>8.6999999999999993</v>
      </c>
      <c r="H1142" s="99"/>
      <c r="I1142" s="99"/>
      <c r="J1142" s="35">
        <f t="shared" si="70"/>
        <v>8.6999999999999993</v>
      </c>
    </row>
    <row r="1143" spans="1:10" ht="15" thickBot="1">
      <c r="A1143" s="41">
        <v>23</v>
      </c>
      <c r="B1143" s="9" t="s">
        <v>648</v>
      </c>
      <c r="C1143" s="13" t="s">
        <v>752</v>
      </c>
      <c r="D1143" s="99"/>
      <c r="E1143" s="99"/>
      <c r="F1143" s="99">
        <v>16.899999999999999</v>
      </c>
      <c r="G1143" s="99"/>
      <c r="H1143" s="99"/>
      <c r="I1143" s="99"/>
      <c r="J1143" s="35">
        <f t="shared" si="70"/>
        <v>16.899999999999999</v>
      </c>
    </row>
    <row r="1144" spans="1:10" ht="15" thickBot="1">
      <c r="A1144" s="41">
        <v>24</v>
      </c>
      <c r="B1144" s="9" t="s">
        <v>697</v>
      </c>
      <c r="C1144" s="13" t="s">
        <v>698</v>
      </c>
      <c r="D1144" s="99"/>
      <c r="E1144" s="99"/>
      <c r="F1144" s="99"/>
      <c r="G1144" s="95">
        <v>19.3</v>
      </c>
      <c r="H1144" s="99"/>
      <c r="I1144" s="99"/>
      <c r="J1144" s="35">
        <f t="shared" si="70"/>
        <v>19.3</v>
      </c>
    </row>
    <row r="1145" spans="1:10" ht="15" thickBot="1">
      <c r="A1145" s="41">
        <v>25</v>
      </c>
      <c r="B1145" s="9" t="s">
        <v>695</v>
      </c>
      <c r="C1145" s="13" t="s">
        <v>753</v>
      </c>
      <c r="D1145" s="99"/>
      <c r="E1145" s="99"/>
      <c r="F1145" s="99"/>
      <c r="G1145" s="95">
        <v>11.1</v>
      </c>
      <c r="H1145" s="99"/>
      <c r="I1145" s="99"/>
      <c r="J1145" s="35">
        <f t="shared" si="70"/>
        <v>11.1</v>
      </c>
    </row>
    <row r="1146" spans="1:10" ht="15" thickBot="1">
      <c r="A1146" s="59"/>
      <c r="B1146" s="40" t="s">
        <v>56</v>
      </c>
      <c r="C1146" s="9"/>
      <c r="D1146" s="31"/>
      <c r="E1146" s="31">
        <f>SUM(E1121:E1145)</f>
        <v>0</v>
      </c>
      <c r="F1146" s="31">
        <f>SUM(F1121:F1145)</f>
        <v>402</v>
      </c>
      <c r="G1146" s="31">
        <f>SUM(G1121:G1145)</f>
        <v>78.899999999999991</v>
      </c>
      <c r="H1146" s="31">
        <f>SUM(H1121:H1145)</f>
        <v>0</v>
      </c>
      <c r="I1146" s="31">
        <f t="shared" ref="I1146" si="71">SUM(I1121:I1145)</f>
        <v>0</v>
      </c>
      <c r="J1146" s="31"/>
    </row>
    <row r="1147" spans="1:10" ht="15" thickBot="1">
      <c r="A1147" s="101" t="s">
        <v>754</v>
      </c>
      <c r="B1147" s="101"/>
      <c r="C1147" s="101"/>
      <c r="D1147" s="101"/>
      <c r="E1147" s="101"/>
      <c r="F1147" s="101"/>
      <c r="G1147" s="101"/>
      <c r="H1147" s="34"/>
      <c r="I1147" s="34"/>
      <c r="J1147" s="32">
        <f>SUM(J1121:J1146)</f>
        <v>480.9</v>
      </c>
    </row>
    <row r="1151" spans="1:10">
      <c r="A1151" t="s">
        <v>755</v>
      </c>
    </row>
    <row r="1152" spans="1:10" ht="15" thickBot="1"/>
    <row r="1153" spans="1:10" ht="15" thickBot="1">
      <c r="A1153" s="31" t="s">
        <v>72</v>
      </c>
      <c r="B1153" s="32" t="s">
        <v>73</v>
      </c>
      <c r="C1153" s="33" t="s">
        <v>74</v>
      </c>
      <c r="D1153" s="32" t="s">
        <v>75</v>
      </c>
      <c r="E1153" s="32" t="s">
        <v>76</v>
      </c>
      <c r="F1153" s="32" t="s">
        <v>77</v>
      </c>
      <c r="G1153" s="32" t="s">
        <v>78</v>
      </c>
      <c r="H1153" s="32" t="s">
        <v>79</v>
      </c>
      <c r="I1153" s="32" t="s">
        <v>80</v>
      </c>
      <c r="J1153" s="32" t="s">
        <v>6</v>
      </c>
    </row>
    <row r="1154" spans="1:10" ht="15" thickBot="1">
      <c r="A1154" s="41">
        <v>1</v>
      </c>
      <c r="B1154" s="4" t="s">
        <v>756</v>
      </c>
      <c r="C1154" s="35" t="s">
        <v>757</v>
      </c>
      <c r="D1154" s="98"/>
      <c r="E1154" s="98"/>
      <c r="F1154" s="98"/>
      <c r="G1154" s="98"/>
      <c r="H1154" s="98">
        <v>40.1</v>
      </c>
      <c r="I1154" s="98"/>
      <c r="J1154" s="35">
        <f t="shared" ref="J1154:J1179" si="72">SUM(D1154:I1154)</f>
        <v>40.1</v>
      </c>
    </row>
    <row r="1155" spans="1:10" ht="15" thickBot="1">
      <c r="A1155" s="41">
        <v>2</v>
      </c>
      <c r="B1155" s="4" t="s">
        <v>713</v>
      </c>
      <c r="C1155" s="35" t="s">
        <v>758</v>
      </c>
      <c r="D1155" s="98"/>
      <c r="E1155" s="98"/>
      <c r="F1155" s="98"/>
      <c r="G1155" s="98"/>
      <c r="H1155" s="98">
        <v>3.3</v>
      </c>
      <c r="I1155" s="98"/>
      <c r="J1155" s="35">
        <f t="shared" si="72"/>
        <v>3.3</v>
      </c>
    </row>
    <row r="1156" spans="1:10" ht="15" thickBot="1">
      <c r="A1156" s="41">
        <v>3</v>
      </c>
      <c r="B1156" s="4" t="s">
        <v>701</v>
      </c>
      <c r="C1156" s="35" t="s">
        <v>759</v>
      </c>
      <c r="D1156" s="98"/>
      <c r="E1156" s="98"/>
      <c r="F1156" s="98"/>
      <c r="G1156" s="86">
        <v>11.7</v>
      </c>
      <c r="H1156" s="98"/>
      <c r="I1156" s="98"/>
      <c r="J1156" s="35">
        <f t="shared" si="72"/>
        <v>11.7</v>
      </c>
    </row>
    <row r="1157" spans="1:10" ht="15" thickBot="1">
      <c r="A1157" s="41">
        <v>4</v>
      </c>
      <c r="B1157" s="4" t="s">
        <v>760</v>
      </c>
      <c r="C1157" s="35" t="s">
        <v>761</v>
      </c>
      <c r="D1157" s="98"/>
      <c r="E1157" s="98"/>
      <c r="F1157" s="98"/>
      <c r="G1157" s="86">
        <v>13</v>
      </c>
      <c r="H1157" s="98"/>
      <c r="I1157" s="98"/>
      <c r="J1157" s="35">
        <f t="shared" si="72"/>
        <v>13</v>
      </c>
    </row>
    <row r="1158" spans="1:10" ht="15" thickBot="1">
      <c r="A1158" s="41">
        <v>5</v>
      </c>
      <c r="B1158" s="9" t="s">
        <v>762</v>
      </c>
      <c r="C1158" s="13" t="s">
        <v>763</v>
      </c>
      <c r="D1158" s="99"/>
      <c r="E1158" s="99"/>
      <c r="F1158" s="95">
        <v>11.1</v>
      </c>
      <c r="G1158" s="99"/>
      <c r="H1158" s="99"/>
      <c r="I1158" s="99"/>
      <c r="J1158" s="35">
        <f t="shared" si="72"/>
        <v>11.1</v>
      </c>
    </row>
    <row r="1159" spans="1:10" ht="15" thickBot="1">
      <c r="A1159" s="41">
        <v>6</v>
      </c>
      <c r="B1159" s="9" t="s">
        <v>756</v>
      </c>
      <c r="C1159" s="13" t="s">
        <v>764</v>
      </c>
      <c r="D1159" s="99"/>
      <c r="E1159" s="99"/>
      <c r="F1159" s="99"/>
      <c r="G1159" s="99"/>
      <c r="H1159" s="99">
        <v>21</v>
      </c>
      <c r="I1159" s="99"/>
      <c r="J1159" s="35">
        <f t="shared" si="72"/>
        <v>21</v>
      </c>
    </row>
    <row r="1160" spans="1:10" ht="15" thickBot="1">
      <c r="A1160" s="41">
        <v>7</v>
      </c>
      <c r="B1160" s="9" t="s">
        <v>632</v>
      </c>
      <c r="C1160" s="13" t="s">
        <v>765</v>
      </c>
      <c r="D1160" s="99"/>
      <c r="E1160" s="99"/>
      <c r="F1160" s="99"/>
      <c r="G1160" s="90">
        <v>2.2999999999999998</v>
      </c>
      <c r="H1160" s="99"/>
      <c r="I1160" s="99"/>
      <c r="J1160" s="35">
        <f t="shared" si="72"/>
        <v>2.2999999999999998</v>
      </c>
    </row>
    <row r="1161" spans="1:10" ht="15" thickBot="1">
      <c r="A1161" s="41">
        <v>8</v>
      </c>
      <c r="B1161" s="9" t="s">
        <v>766</v>
      </c>
      <c r="C1161" s="13" t="s">
        <v>767</v>
      </c>
      <c r="D1161" s="99"/>
      <c r="E1161" s="99"/>
      <c r="F1161" s="99"/>
      <c r="G1161" s="99">
        <v>2.4</v>
      </c>
      <c r="H1161" s="99"/>
      <c r="I1161" s="99"/>
      <c r="J1161" s="35">
        <f t="shared" si="72"/>
        <v>2.4</v>
      </c>
    </row>
    <row r="1162" spans="1:10" ht="15" thickBot="1">
      <c r="A1162" s="41">
        <v>9</v>
      </c>
      <c r="B1162" s="9" t="s">
        <v>768</v>
      </c>
      <c r="C1162" s="13" t="s">
        <v>769</v>
      </c>
      <c r="D1162" s="99"/>
      <c r="E1162" s="99"/>
      <c r="F1162" s="99"/>
      <c r="G1162" s="99">
        <v>3</v>
      </c>
      <c r="H1162" s="99"/>
      <c r="I1162" s="99"/>
      <c r="J1162" s="35">
        <f t="shared" si="72"/>
        <v>3</v>
      </c>
    </row>
    <row r="1163" spans="1:10" ht="15" thickBot="1">
      <c r="A1163" s="41">
        <v>10</v>
      </c>
      <c r="B1163" s="9" t="s">
        <v>770</v>
      </c>
      <c r="C1163" s="13" t="s">
        <v>771</v>
      </c>
      <c r="D1163" s="99"/>
      <c r="E1163" s="99"/>
      <c r="F1163" s="99">
        <v>10.1</v>
      </c>
      <c r="G1163" s="99"/>
      <c r="H1163" s="99"/>
      <c r="I1163" s="99"/>
      <c r="J1163" s="35">
        <f t="shared" si="72"/>
        <v>10.1</v>
      </c>
    </row>
    <row r="1164" spans="1:10" ht="15" thickBot="1">
      <c r="A1164" s="41">
        <v>11</v>
      </c>
      <c r="B1164" s="9" t="s">
        <v>772</v>
      </c>
      <c r="C1164" s="13" t="s">
        <v>773</v>
      </c>
      <c r="D1164" s="99"/>
      <c r="E1164" s="99"/>
      <c r="F1164" s="99"/>
      <c r="G1164" s="99">
        <v>8.6999999999999993</v>
      </c>
      <c r="H1164" s="99"/>
      <c r="I1164" s="99"/>
      <c r="J1164" s="35">
        <f t="shared" si="72"/>
        <v>8.6999999999999993</v>
      </c>
    </row>
    <row r="1165" spans="1:10" ht="15" thickBot="1">
      <c r="A1165" s="41">
        <v>12</v>
      </c>
      <c r="B1165" s="9" t="s">
        <v>689</v>
      </c>
      <c r="C1165" s="13" t="s">
        <v>774</v>
      </c>
      <c r="D1165" s="99"/>
      <c r="E1165" s="99"/>
      <c r="F1165" s="99"/>
      <c r="G1165" s="99">
        <v>5.7</v>
      </c>
      <c r="H1165" s="99"/>
      <c r="I1165" s="99"/>
      <c r="J1165" s="35">
        <f t="shared" si="72"/>
        <v>5.7</v>
      </c>
    </row>
    <row r="1166" spans="1:10" ht="15" thickBot="1">
      <c r="A1166" s="41">
        <v>13</v>
      </c>
      <c r="B1166" s="9" t="s">
        <v>775</v>
      </c>
      <c r="C1166" s="13" t="s">
        <v>776</v>
      </c>
      <c r="D1166" s="99"/>
      <c r="E1166" s="99"/>
      <c r="F1166" s="99"/>
      <c r="G1166" s="99">
        <v>7</v>
      </c>
      <c r="H1166" s="99"/>
      <c r="I1166" s="99"/>
      <c r="J1166" s="35">
        <f t="shared" si="72"/>
        <v>7</v>
      </c>
    </row>
    <row r="1167" spans="1:10" ht="15" thickBot="1">
      <c r="A1167" s="41">
        <v>14</v>
      </c>
      <c r="B1167" s="9" t="s">
        <v>777</v>
      </c>
      <c r="C1167" s="13" t="s">
        <v>778</v>
      </c>
      <c r="D1167" s="99"/>
      <c r="E1167" s="99"/>
      <c r="F1167" s="99"/>
      <c r="G1167" s="99"/>
      <c r="H1167" s="99">
        <v>10.050000000000001</v>
      </c>
      <c r="I1167" s="99"/>
      <c r="J1167" s="35">
        <v>10.050000000000001</v>
      </c>
    </row>
    <row r="1168" spans="1:10" ht="15" thickBot="1">
      <c r="A1168" s="41">
        <v>15</v>
      </c>
      <c r="B1168" s="9" t="s">
        <v>713</v>
      </c>
      <c r="C1168" s="13" t="s">
        <v>779</v>
      </c>
      <c r="D1168" s="99"/>
      <c r="E1168" s="99"/>
      <c r="F1168" s="99"/>
      <c r="G1168" s="99"/>
      <c r="H1168" s="99">
        <v>11.4</v>
      </c>
      <c r="I1168" s="99"/>
      <c r="J1168" s="35">
        <f t="shared" si="72"/>
        <v>11.4</v>
      </c>
    </row>
    <row r="1169" spans="1:10" ht="15" thickBot="1">
      <c r="A1169" s="41">
        <v>16</v>
      </c>
      <c r="B1169" s="9" t="s">
        <v>756</v>
      </c>
      <c r="C1169" s="13" t="s">
        <v>780</v>
      </c>
      <c r="D1169" s="99"/>
      <c r="E1169" s="99"/>
      <c r="F1169" s="99"/>
      <c r="G1169" s="99"/>
      <c r="H1169" s="99">
        <v>21.2</v>
      </c>
      <c r="I1169" s="99"/>
      <c r="J1169" s="35">
        <f t="shared" si="72"/>
        <v>21.2</v>
      </c>
    </row>
    <row r="1170" spans="1:10" ht="15" thickBot="1">
      <c r="A1170" s="41">
        <v>17</v>
      </c>
      <c r="B1170" s="9" t="s">
        <v>756</v>
      </c>
      <c r="C1170" s="13" t="s">
        <v>714</v>
      </c>
      <c r="D1170" s="99"/>
      <c r="E1170" s="99"/>
      <c r="F1170" s="99"/>
      <c r="G1170" s="99"/>
      <c r="H1170" s="99">
        <v>32.5</v>
      </c>
      <c r="I1170" s="99"/>
      <c r="J1170" s="35">
        <f t="shared" si="72"/>
        <v>32.5</v>
      </c>
    </row>
    <row r="1171" spans="1:10" ht="15" thickBot="1">
      <c r="A1171" s="41">
        <v>18</v>
      </c>
      <c r="B1171" s="9" t="s">
        <v>689</v>
      </c>
      <c r="C1171" s="13" t="s">
        <v>716</v>
      </c>
      <c r="D1171" s="99"/>
      <c r="E1171" s="99"/>
      <c r="F1171" s="99"/>
      <c r="G1171" s="99">
        <v>10.6</v>
      </c>
      <c r="H1171" s="99"/>
      <c r="I1171" s="99"/>
      <c r="J1171" s="35">
        <f t="shared" si="72"/>
        <v>10.6</v>
      </c>
    </row>
    <row r="1172" spans="1:10" ht="15" thickBot="1">
      <c r="A1172" s="41">
        <v>19</v>
      </c>
      <c r="B1172" s="9" t="s">
        <v>701</v>
      </c>
      <c r="C1172" s="13" t="s">
        <v>694</v>
      </c>
      <c r="D1172" s="99"/>
      <c r="E1172" s="99"/>
      <c r="F1172" s="99"/>
      <c r="G1172" s="95">
        <v>11.1</v>
      </c>
      <c r="H1172" s="99"/>
      <c r="I1172" s="99"/>
      <c r="J1172" s="35">
        <f t="shared" si="72"/>
        <v>11.1</v>
      </c>
    </row>
    <row r="1173" spans="1:10" ht="15" thickBot="1">
      <c r="A1173" s="41">
        <v>20</v>
      </c>
      <c r="B1173" s="9" t="s">
        <v>756</v>
      </c>
      <c r="C1173" s="13" t="s">
        <v>696</v>
      </c>
      <c r="D1173" s="99"/>
      <c r="E1173" s="99"/>
      <c r="F1173" s="99"/>
      <c r="G1173" s="99"/>
      <c r="H1173" s="99">
        <v>10.6</v>
      </c>
      <c r="I1173" s="99"/>
      <c r="J1173" s="35">
        <f t="shared" si="72"/>
        <v>10.6</v>
      </c>
    </row>
    <row r="1174" spans="1:10" ht="15" thickBot="1">
      <c r="A1174" s="41">
        <v>21</v>
      </c>
      <c r="B1174" s="9" t="s">
        <v>710</v>
      </c>
      <c r="C1174" s="13" t="s">
        <v>753</v>
      </c>
      <c r="D1174" s="99"/>
      <c r="E1174" s="99"/>
      <c r="F1174" s="99"/>
      <c r="G1174" s="95">
        <v>13.3</v>
      </c>
      <c r="H1174" s="99"/>
      <c r="I1174" s="99"/>
      <c r="J1174" s="35">
        <f t="shared" si="72"/>
        <v>13.3</v>
      </c>
    </row>
    <row r="1175" spans="1:10" ht="15" thickBot="1">
      <c r="A1175" s="41">
        <v>22</v>
      </c>
      <c r="B1175" s="9" t="s">
        <v>781</v>
      </c>
      <c r="C1175" s="13" t="s">
        <v>782</v>
      </c>
      <c r="D1175" s="99"/>
      <c r="E1175" s="99"/>
      <c r="F1175" s="99"/>
      <c r="G1175" s="95">
        <v>12.2</v>
      </c>
      <c r="H1175" s="99"/>
      <c r="I1175" s="99"/>
      <c r="J1175" s="35">
        <f t="shared" si="72"/>
        <v>12.2</v>
      </c>
    </row>
    <row r="1176" spans="1:10" ht="15" thickBot="1">
      <c r="A1176" s="41">
        <v>23</v>
      </c>
      <c r="B1176" s="9" t="s">
        <v>756</v>
      </c>
      <c r="C1176" s="13" t="s">
        <v>783</v>
      </c>
      <c r="D1176" s="99"/>
      <c r="E1176" s="99"/>
      <c r="F1176" s="99"/>
      <c r="G1176" s="99"/>
      <c r="H1176" s="99">
        <v>24.3</v>
      </c>
      <c r="I1176" s="99"/>
      <c r="J1176" s="35">
        <f t="shared" si="72"/>
        <v>24.3</v>
      </c>
    </row>
    <row r="1177" spans="1:10" ht="15" thickBot="1">
      <c r="A1177" s="41">
        <v>24</v>
      </c>
      <c r="B1177" s="9" t="s">
        <v>756</v>
      </c>
      <c r="C1177" s="13" t="s">
        <v>784</v>
      </c>
      <c r="D1177" s="99"/>
      <c r="E1177" s="99"/>
      <c r="F1177" s="99"/>
      <c r="G1177" s="99"/>
      <c r="H1177" s="99">
        <v>13.8</v>
      </c>
      <c r="I1177" s="99"/>
      <c r="J1177" s="35">
        <f t="shared" si="72"/>
        <v>13.8</v>
      </c>
    </row>
    <row r="1178" spans="1:10" ht="15" thickBot="1">
      <c r="A1178" s="41">
        <v>25</v>
      </c>
      <c r="B1178" s="9" t="s">
        <v>768</v>
      </c>
      <c r="C1178" s="13" t="s">
        <v>774</v>
      </c>
      <c r="D1178" s="99"/>
      <c r="E1178" s="99"/>
      <c r="F1178" s="99"/>
      <c r="G1178" s="99"/>
      <c r="H1178" s="99">
        <v>3.2</v>
      </c>
      <c r="I1178" s="99"/>
      <c r="J1178" s="35">
        <f t="shared" si="72"/>
        <v>3.2</v>
      </c>
    </row>
    <row r="1179" spans="1:10" ht="15" thickBot="1">
      <c r="A1179" s="41">
        <v>26</v>
      </c>
      <c r="B1179" s="9" t="s">
        <v>766</v>
      </c>
      <c r="C1179" s="13" t="s">
        <v>785</v>
      </c>
      <c r="D1179" s="99"/>
      <c r="E1179" s="99"/>
      <c r="F1179" s="99"/>
      <c r="G1179" s="99">
        <v>2.4</v>
      </c>
      <c r="H1179" s="99"/>
      <c r="I1179" s="99"/>
      <c r="J1179" s="35">
        <f t="shared" si="72"/>
        <v>2.4</v>
      </c>
    </row>
    <row r="1180" spans="1:10" ht="15" thickBot="1">
      <c r="A1180" s="9"/>
      <c r="B1180" s="40" t="s">
        <v>56</v>
      </c>
      <c r="C1180" s="9"/>
      <c r="D1180" s="31"/>
      <c r="E1180" s="31">
        <f>SUM(E1154:E1179)</f>
        <v>0</v>
      </c>
      <c r="F1180" s="31">
        <f>SUM(F1154:F1179)</f>
        <v>21.2</v>
      </c>
      <c r="G1180" s="31">
        <f>SUM(G1154:G1179)</f>
        <v>103.39999999999999</v>
      </c>
      <c r="H1180" s="31">
        <f>SUM(H1154:H1179)</f>
        <v>191.45000000000002</v>
      </c>
      <c r="I1180" s="31">
        <f t="shared" ref="I1180" si="73">SUM(I1154:I1179)</f>
        <v>0</v>
      </c>
      <c r="J1180" s="31"/>
    </row>
    <row r="1181" spans="1:10" ht="15" thickBot="1">
      <c r="A1181" s="101" t="s">
        <v>786</v>
      </c>
      <c r="B1181" s="101"/>
      <c r="C1181" s="101"/>
      <c r="D1181" s="101"/>
      <c r="E1181" s="101"/>
      <c r="F1181" s="101"/>
      <c r="G1181" s="101"/>
      <c r="H1181" s="34"/>
      <c r="I1181" s="34"/>
      <c r="J1181" s="32">
        <f>SUM(J1154:J1180)</f>
        <v>316.04999999999995</v>
      </c>
    </row>
    <row r="1184" spans="1:10">
      <c r="A1184" t="s">
        <v>787</v>
      </c>
    </row>
    <row r="1186" spans="1:10">
      <c r="A1186" t="s">
        <v>788</v>
      </c>
    </row>
    <row r="1187" spans="1:10" ht="15" thickBot="1"/>
    <row r="1188" spans="1:10" ht="15" thickBot="1">
      <c r="A1188" s="31" t="s">
        <v>72</v>
      </c>
      <c r="B1188" s="32" t="s">
        <v>73</v>
      </c>
      <c r="C1188" s="33" t="s">
        <v>74</v>
      </c>
      <c r="D1188" s="32" t="s">
        <v>75</v>
      </c>
      <c r="E1188" s="32" t="s">
        <v>76</v>
      </c>
      <c r="F1188" s="32" t="s">
        <v>77</v>
      </c>
      <c r="G1188" s="32" t="s">
        <v>78</v>
      </c>
      <c r="H1188" s="32" t="s">
        <v>79</v>
      </c>
      <c r="I1188" s="32" t="s">
        <v>80</v>
      </c>
      <c r="J1188" s="32" t="s">
        <v>6</v>
      </c>
    </row>
    <row r="1189" spans="1:10" ht="15" thickBot="1">
      <c r="A1189" s="41">
        <v>1</v>
      </c>
      <c r="B1189" s="4" t="s">
        <v>789</v>
      </c>
      <c r="C1189" s="35"/>
      <c r="D1189" s="35"/>
      <c r="E1189" s="35"/>
      <c r="F1189" s="35"/>
      <c r="G1189" s="42">
        <f t="shared" ref="G1189:G1197" si="74">J1189</f>
        <v>5.9</v>
      </c>
      <c r="H1189" s="35"/>
      <c r="I1189" s="35"/>
      <c r="J1189" s="35">
        <v>5.9</v>
      </c>
    </row>
    <row r="1190" spans="1:10" ht="15" customHeight="1" thickBot="1">
      <c r="A1190" s="41">
        <v>2</v>
      </c>
      <c r="B1190" s="4" t="s">
        <v>790</v>
      </c>
      <c r="C1190" s="35"/>
      <c r="D1190" s="35"/>
      <c r="E1190" s="35"/>
      <c r="F1190" s="35"/>
      <c r="G1190" s="42">
        <f t="shared" si="74"/>
        <v>6</v>
      </c>
      <c r="H1190" s="35"/>
      <c r="I1190" s="35"/>
      <c r="J1190" s="35">
        <v>6</v>
      </c>
    </row>
    <row r="1191" spans="1:10" ht="15" customHeight="1" thickBot="1">
      <c r="A1191" s="41">
        <v>3</v>
      </c>
      <c r="B1191" s="49" t="s">
        <v>791</v>
      </c>
      <c r="C1191" s="50"/>
      <c r="D1191" s="50"/>
      <c r="E1191" s="50"/>
      <c r="F1191" s="50"/>
      <c r="G1191" s="57">
        <f t="shared" si="74"/>
        <v>9.6</v>
      </c>
      <c r="H1191" s="50"/>
      <c r="I1191" s="50"/>
      <c r="J1191" s="50">
        <v>9.6</v>
      </c>
    </row>
    <row r="1192" spans="1:10" ht="15" thickBot="1">
      <c r="A1192" s="41">
        <v>4</v>
      </c>
      <c r="B1192" s="81" t="s">
        <v>792</v>
      </c>
      <c r="C1192" s="82"/>
      <c r="D1192" s="52"/>
      <c r="E1192" s="52"/>
      <c r="F1192" s="52"/>
      <c r="G1192" s="74">
        <f t="shared" si="74"/>
        <v>6.8</v>
      </c>
      <c r="H1192" s="52"/>
      <c r="I1192" s="52"/>
      <c r="J1192" s="52">
        <v>6.8</v>
      </c>
    </row>
    <row r="1193" spans="1:10" ht="15" customHeight="1" thickBot="1">
      <c r="A1193" s="41">
        <v>5</v>
      </c>
      <c r="B1193" s="9" t="s">
        <v>793</v>
      </c>
      <c r="C1193" s="13"/>
      <c r="D1193" s="13"/>
      <c r="E1193" s="13"/>
      <c r="F1193" s="13"/>
      <c r="G1193" s="80">
        <f t="shared" si="74"/>
        <v>13.4</v>
      </c>
      <c r="H1193" s="13"/>
      <c r="I1193" s="13"/>
      <c r="J1193" s="13">
        <v>13.4</v>
      </c>
    </row>
    <row r="1194" spans="1:10" ht="15" thickBot="1">
      <c r="A1194" s="41">
        <v>6</v>
      </c>
      <c r="B1194" s="4" t="s">
        <v>794</v>
      </c>
      <c r="C1194" s="35"/>
      <c r="D1194" s="35"/>
      <c r="E1194" s="35"/>
      <c r="F1194" s="35"/>
      <c r="G1194" s="42">
        <f t="shared" si="74"/>
        <v>15.1</v>
      </c>
      <c r="H1194" s="35"/>
      <c r="I1194" s="35"/>
      <c r="J1194" s="35">
        <v>15.1</v>
      </c>
    </row>
    <row r="1195" spans="1:10" ht="15" customHeight="1" thickBot="1">
      <c r="A1195" s="41">
        <v>7</v>
      </c>
      <c r="B1195" s="4" t="s">
        <v>795</v>
      </c>
      <c r="C1195" s="35"/>
      <c r="D1195" s="35"/>
      <c r="E1195" s="35"/>
      <c r="F1195" s="35"/>
      <c r="G1195" s="42">
        <f t="shared" si="74"/>
        <v>9.1</v>
      </c>
      <c r="H1195" s="35"/>
      <c r="I1195" s="35"/>
      <c r="J1195" s="35">
        <v>9.1</v>
      </c>
    </row>
    <row r="1196" spans="1:10" ht="15" customHeight="1" thickBot="1">
      <c r="A1196" s="41">
        <v>8</v>
      </c>
      <c r="B1196" s="4" t="s">
        <v>796</v>
      </c>
      <c r="C1196" s="35"/>
      <c r="D1196" s="35"/>
      <c r="E1196" s="35"/>
      <c r="F1196" s="35"/>
      <c r="G1196" s="42">
        <f t="shared" si="74"/>
        <v>10.3</v>
      </c>
      <c r="H1196" s="35"/>
      <c r="I1196" s="35"/>
      <c r="J1196" s="35">
        <v>10.3</v>
      </c>
    </row>
    <row r="1197" spans="1:10" ht="15" thickBot="1">
      <c r="A1197" s="41">
        <v>9</v>
      </c>
      <c r="B1197" s="9" t="s">
        <v>797</v>
      </c>
      <c r="C1197" s="13"/>
      <c r="D1197" s="13"/>
      <c r="E1197" s="13"/>
      <c r="F1197" s="13"/>
      <c r="G1197" s="80">
        <f t="shared" si="74"/>
        <v>16.399999999999999</v>
      </c>
      <c r="H1197" s="13"/>
      <c r="I1197" s="13"/>
      <c r="J1197" s="13">
        <v>16.399999999999999</v>
      </c>
    </row>
    <row r="1198" spans="1:10" ht="15" customHeight="1" thickBot="1">
      <c r="A1198" s="41">
        <v>10</v>
      </c>
      <c r="B1198" s="9" t="s">
        <v>626</v>
      </c>
      <c r="C1198" s="13"/>
      <c r="D1198" s="13"/>
      <c r="E1198" s="13"/>
      <c r="F1198" s="13"/>
      <c r="G1198" s="13"/>
      <c r="H1198" s="13">
        <f>J1198</f>
        <v>18</v>
      </c>
      <c r="I1198" s="13"/>
      <c r="J1198" s="13">
        <v>18</v>
      </c>
    </row>
    <row r="1199" spans="1:10" ht="15" thickBot="1">
      <c r="A1199" s="11"/>
      <c r="B1199" s="60" t="s">
        <v>56</v>
      </c>
      <c r="C1199" s="49"/>
      <c r="D1199" s="61"/>
      <c r="E1199" s="61"/>
      <c r="F1199" s="61">
        <f>SUM(F1189:F1196)</f>
        <v>0</v>
      </c>
      <c r="G1199" s="61">
        <f>SUM(G1189:G1198)</f>
        <v>92.6</v>
      </c>
      <c r="H1199" s="61">
        <f>SUM(H1189:H1198)</f>
        <v>18</v>
      </c>
      <c r="I1199" s="61">
        <f>SUM(I1189:I1196)</f>
        <v>0</v>
      </c>
      <c r="J1199" s="49"/>
    </row>
    <row r="1200" spans="1:10" ht="15" thickBot="1">
      <c r="A1200" s="100" t="s">
        <v>798</v>
      </c>
      <c r="B1200" s="100"/>
      <c r="C1200" s="100"/>
      <c r="D1200" s="100"/>
      <c r="E1200" s="100"/>
      <c r="F1200" s="100"/>
      <c r="G1200" s="100"/>
      <c r="H1200" s="48"/>
      <c r="I1200" s="48"/>
      <c r="J1200" s="32">
        <f>SUM(J1189:J1199)</f>
        <v>110.6</v>
      </c>
    </row>
    <row r="1203" spans="1:10">
      <c r="A1203" t="s">
        <v>799</v>
      </c>
    </row>
    <row r="1204" spans="1:10" ht="15" thickBot="1"/>
    <row r="1205" spans="1:10" ht="15" thickBot="1">
      <c r="A1205" s="31" t="s">
        <v>72</v>
      </c>
      <c r="B1205" s="32" t="s">
        <v>73</v>
      </c>
      <c r="C1205" s="33" t="s">
        <v>74</v>
      </c>
      <c r="D1205" s="32" t="s">
        <v>75</v>
      </c>
      <c r="E1205" s="32" t="s">
        <v>76</v>
      </c>
      <c r="F1205" s="32" t="s">
        <v>77</v>
      </c>
      <c r="G1205" s="32" t="s">
        <v>78</v>
      </c>
      <c r="H1205" s="32" t="s">
        <v>79</v>
      </c>
      <c r="I1205" s="32" t="s">
        <v>80</v>
      </c>
      <c r="J1205" s="32" t="s">
        <v>6</v>
      </c>
    </row>
    <row r="1206" spans="1:10" ht="15" thickBot="1">
      <c r="A1206" s="41">
        <v>1</v>
      </c>
      <c r="B1206" s="81" t="s">
        <v>793</v>
      </c>
      <c r="C1206" s="82"/>
      <c r="D1206" s="52"/>
      <c r="E1206" s="52"/>
      <c r="F1206" s="52"/>
      <c r="G1206" s="74">
        <f t="shared" ref="G1206:G1214" si="75">J1206</f>
        <v>10.7</v>
      </c>
      <c r="H1206" s="52"/>
      <c r="I1206" s="52"/>
      <c r="J1206" s="52">
        <v>10.7</v>
      </c>
    </row>
    <row r="1207" spans="1:10" ht="15" customHeight="1" thickBot="1">
      <c r="A1207" s="41">
        <v>2</v>
      </c>
      <c r="B1207" s="9" t="s">
        <v>797</v>
      </c>
      <c r="C1207" s="13"/>
      <c r="D1207" s="13"/>
      <c r="E1207" s="13"/>
      <c r="F1207" s="13"/>
      <c r="G1207" s="80">
        <f t="shared" si="75"/>
        <v>14.5</v>
      </c>
      <c r="H1207" s="13"/>
      <c r="I1207" s="13"/>
      <c r="J1207" s="13">
        <v>14.5</v>
      </c>
    </row>
    <row r="1208" spans="1:10" ht="15" thickBot="1">
      <c r="A1208" s="41">
        <v>3</v>
      </c>
      <c r="B1208" s="4" t="s">
        <v>800</v>
      </c>
      <c r="C1208" s="35"/>
      <c r="D1208" s="35"/>
      <c r="E1208" s="35"/>
      <c r="F1208" s="35"/>
      <c r="G1208" s="42">
        <f t="shared" si="75"/>
        <v>8.3000000000000007</v>
      </c>
      <c r="H1208" s="35"/>
      <c r="I1208" s="35"/>
      <c r="J1208" s="35">
        <v>8.3000000000000007</v>
      </c>
    </row>
    <row r="1209" spans="1:10" ht="15" thickBot="1">
      <c r="A1209" s="41">
        <v>4</v>
      </c>
      <c r="B1209" s="4" t="s">
        <v>660</v>
      </c>
      <c r="C1209" s="35"/>
      <c r="D1209" s="35"/>
      <c r="E1209" s="35"/>
      <c r="F1209" s="35"/>
      <c r="G1209" s="42">
        <f t="shared" si="75"/>
        <v>2.7</v>
      </c>
      <c r="H1209" s="35"/>
      <c r="I1209" s="35"/>
      <c r="J1209" s="35">
        <v>2.7</v>
      </c>
    </row>
    <row r="1210" spans="1:10" ht="15" thickBot="1">
      <c r="A1210" s="41">
        <v>5</v>
      </c>
      <c r="B1210" s="4" t="s">
        <v>160</v>
      </c>
      <c r="C1210" s="35"/>
      <c r="D1210" s="35"/>
      <c r="E1210" s="35"/>
      <c r="F1210" s="35"/>
      <c r="G1210" s="42">
        <f t="shared" si="75"/>
        <v>1.5</v>
      </c>
      <c r="H1210" s="35"/>
      <c r="I1210" s="35"/>
      <c r="J1210" s="35">
        <v>1.5</v>
      </c>
    </row>
    <row r="1211" spans="1:10" ht="15" thickBot="1">
      <c r="A1211" s="41">
        <v>6</v>
      </c>
      <c r="B1211" s="9" t="s">
        <v>801</v>
      </c>
      <c r="C1211" s="13"/>
      <c r="D1211" s="13"/>
      <c r="E1211" s="13"/>
      <c r="F1211" s="13"/>
      <c r="G1211" s="80">
        <f t="shared" si="75"/>
        <v>1.3</v>
      </c>
      <c r="H1211" s="13"/>
      <c r="I1211" s="13"/>
      <c r="J1211" s="13">
        <v>1.3</v>
      </c>
    </row>
    <row r="1212" spans="1:10" ht="15" customHeight="1" thickBot="1">
      <c r="A1212" s="41">
        <v>7</v>
      </c>
      <c r="B1212" s="9" t="s">
        <v>802</v>
      </c>
      <c r="C1212" s="13"/>
      <c r="D1212" s="13"/>
      <c r="E1212" s="13"/>
      <c r="F1212" s="13"/>
      <c r="G1212" s="80">
        <f t="shared" si="75"/>
        <v>5.7</v>
      </c>
      <c r="H1212" s="13"/>
      <c r="I1212" s="13"/>
      <c r="J1212" s="13">
        <v>5.7</v>
      </c>
    </row>
    <row r="1213" spans="1:10" ht="15" thickBot="1">
      <c r="A1213" s="41">
        <v>8</v>
      </c>
      <c r="B1213" s="9" t="s">
        <v>803</v>
      </c>
      <c r="C1213" s="13"/>
      <c r="D1213" s="13"/>
      <c r="E1213" s="13"/>
      <c r="F1213" s="13"/>
      <c r="G1213" s="80">
        <f t="shared" si="75"/>
        <v>1.7</v>
      </c>
      <c r="H1213" s="13"/>
      <c r="I1213" s="13"/>
      <c r="J1213" s="13">
        <v>1.7</v>
      </c>
    </row>
    <row r="1214" spans="1:10" ht="15" thickBot="1">
      <c r="A1214" s="41">
        <v>9</v>
      </c>
      <c r="B1214" s="9" t="s">
        <v>768</v>
      </c>
      <c r="C1214" s="13"/>
      <c r="D1214" s="13"/>
      <c r="E1214" s="13"/>
      <c r="F1214" s="13"/>
      <c r="G1214" s="80">
        <f t="shared" si="75"/>
        <v>1.4</v>
      </c>
      <c r="H1214" s="13"/>
      <c r="I1214" s="13"/>
      <c r="J1214" s="13">
        <v>1.4</v>
      </c>
    </row>
    <row r="1215" spans="1:10" ht="15" thickBot="1">
      <c r="A1215" s="41">
        <v>10</v>
      </c>
      <c r="B1215" s="9" t="s">
        <v>626</v>
      </c>
      <c r="C1215" s="13"/>
      <c r="D1215" s="13"/>
      <c r="E1215" s="13"/>
      <c r="F1215" s="13"/>
      <c r="G1215" s="13"/>
      <c r="H1215" s="13">
        <f>J1215</f>
        <v>5.8</v>
      </c>
      <c r="I1215" s="13"/>
      <c r="J1215" s="13">
        <v>5.8</v>
      </c>
    </row>
    <row r="1216" spans="1:10" ht="15" thickBot="1">
      <c r="A1216" s="11"/>
      <c r="B1216" s="60" t="s">
        <v>56</v>
      </c>
      <c r="C1216" s="49"/>
      <c r="D1216" s="61"/>
      <c r="E1216" s="61"/>
      <c r="F1216" s="61">
        <f>SUM(F1206:F1210)</f>
        <v>0</v>
      </c>
      <c r="G1216" s="61">
        <f>SUM(G1206:G1215)</f>
        <v>47.800000000000004</v>
      </c>
      <c r="H1216" s="61">
        <f>SUM(H1206:H1215)</f>
        <v>5.8</v>
      </c>
      <c r="I1216" s="61">
        <f>SUM(I1206:I1215)</f>
        <v>0</v>
      </c>
      <c r="J1216" s="49"/>
    </row>
    <row r="1217" spans="1:10" ht="15" thickBot="1">
      <c r="A1217" s="100" t="s">
        <v>804</v>
      </c>
      <c r="B1217" s="100"/>
      <c r="C1217" s="100"/>
      <c r="D1217" s="100"/>
      <c r="E1217" s="100"/>
      <c r="F1217" s="100"/>
      <c r="G1217" s="100"/>
      <c r="H1217" s="48"/>
      <c r="I1217" s="48"/>
      <c r="J1217" s="32">
        <f>SUM(J1206:J1216)</f>
        <v>53.6</v>
      </c>
    </row>
  </sheetData>
  <mergeCells count="50">
    <mergeCell ref="B8:B18"/>
    <mergeCell ref="A6:A7"/>
    <mergeCell ref="B6:B7"/>
    <mergeCell ref="C6:C7"/>
    <mergeCell ref="D6:I6"/>
    <mergeCell ref="J6:J7"/>
    <mergeCell ref="A253:G253"/>
    <mergeCell ref="B19:B25"/>
    <mergeCell ref="B26:B28"/>
    <mergeCell ref="B29:B32"/>
    <mergeCell ref="B36:B43"/>
    <mergeCell ref="B44:B45"/>
    <mergeCell ref="A46:C46"/>
    <mergeCell ref="A47:C47"/>
    <mergeCell ref="A92:G92"/>
    <mergeCell ref="A126:G126"/>
    <mergeCell ref="A169:G169"/>
    <mergeCell ref="A213:G213"/>
    <mergeCell ref="A686:G686"/>
    <mergeCell ref="A304:G304"/>
    <mergeCell ref="A323:G323"/>
    <mergeCell ref="A349:G349"/>
    <mergeCell ref="A371:G371"/>
    <mergeCell ref="A421:G421"/>
    <mergeCell ref="A493:G493"/>
    <mergeCell ref="A528:G528"/>
    <mergeCell ref="A556:G556"/>
    <mergeCell ref="A626:G626"/>
    <mergeCell ref="A657:G657"/>
    <mergeCell ref="A666:G666"/>
    <mergeCell ref="A1014:G1014"/>
    <mergeCell ref="A707:G707"/>
    <mergeCell ref="A740:G740"/>
    <mergeCell ref="A775:G775"/>
    <mergeCell ref="A801:G801"/>
    <mergeCell ref="A827:G827"/>
    <mergeCell ref="A856:G856"/>
    <mergeCell ref="A884:G884"/>
    <mergeCell ref="A910:G910"/>
    <mergeCell ref="A937:G937"/>
    <mergeCell ref="A952:G952"/>
    <mergeCell ref="A983:G983"/>
    <mergeCell ref="A1200:G1200"/>
    <mergeCell ref="A1217:G1217"/>
    <mergeCell ref="A1030:G1030"/>
    <mergeCell ref="A1065:G1065"/>
    <mergeCell ref="A1103:G1103"/>
    <mergeCell ref="A1115:G1115"/>
    <mergeCell ref="A1147:G1147"/>
    <mergeCell ref="A1181:G1181"/>
  </mergeCells>
  <pageMargins left="0.70866141732283472" right="0.70866141732283472" top="0.74803149606299213" bottom="0.74803149606299213" header="0.51181102362204722" footer="0.51181102362204722"/>
  <pageSetup paperSize="9" scale="61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pow.2018</vt:lpstr>
      <vt:lpstr>'Zestawienie pow.2018'!Obszar_wydruku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Pietruszewska</dc:creator>
  <cp:lastModifiedBy>szczdari</cp:lastModifiedBy>
  <cp:lastPrinted>2018-10-09T07:50:40Z</cp:lastPrinted>
  <dcterms:created xsi:type="dcterms:W3CDTF">2018-10-09T07:48:16Z</dcterms:created>
  <dcterms:modified xsi:type="dcterms:W3CDTF">2018-10-09T07:51:01Z</dcterms:modified>
</cp:coreProperties>
</file>